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MSS'!$B$1:$AB$4</definedName>
  </definedNames>
  <calcPr calcId="145621"/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AS15" i="1"/>
  <c r="AQ15" i="1"/>
  <c r="AP15" i="1"/>
  <c r="AO15" i="1"/>
  <c r="AN15" i="1"/>
  <c r="AM15" i="1"/>
  <c r="AG15" i="1"/>
  <c r="AE15" i="1"/>
  <c r="I20" i="1" s="1"/>
  <c r="AD15" i="1"/>
  <c r="AC15" i="1"/>
  <c r="G20" i="1" s="1"/>
  <c r="AB15" i="1"/>
  <c r="AA15" i="1"/>
  <c r="E20" i="1" s="1"/>
  <c r="W15" i="1"/>
  <c r="U15" i="1"/>
  <c r="T15" i="1"/>
  <c r="S15" i="1"/>
  <c r="R15" i="1"/>
  <c r="Q15" i="1"/>
  <c r="K15" i="1"/>
  <c r="K19" i="1" s="1"/>
  <c r="I15" i="1"/>
  <c r="I19" i="1" s="1"/>
  <c r="H15" i="1"/>
  <c r="H19" i="1" s="1"/>
  <c r="G15" i="1"/>
  <c r="G19" i="1" s="1"/>
  <c r="G21" i="1" s="1"/>
  <c r="F15" i="1"/>
  <c r="F19" i="1" s="1"/>
  <c r="E15" i="1"/>
  <c r="E19" i="1" s="1"/>
  <c r="E21" i="1" s="1"/>
  <c r="AR15" i="1" l="1"/>
  <c r="O19" i="1"/>
  <c r="N19" i="1"/>
  <c r="J19" i="1"/>
  <c r="M19" i="1"/>
  <c r="K20" i="1"/>
  <c r="L19" i="1"/>
  <c r="I21" i="1"/>
  <c r="O21" i="1" s="1"/>
  <c r="J15" i="1"/>
  <c r="F20" i="1"/>
  <c r="F21" i="1" s="1"/>
  <c r="H20" i="1"/>
  <c r="M20" i="1" s="1"/>
  <c r="K21" i="1"/>
  <c r="O20" i="1"/>
  <c r="J20" i="1"/>
  <c r="H21" i="1"/>
  <c r="M21" i="1" s="1"/>
  <c r="AF15" i="1"/>
  <c r="N20" i="1" l="1"/>
  <c r="J21" i="1"/>
  <c r="L21" i="1"/>
  <c r="N21" i="1"/>
  <c r="L20" i="1"/>
  <c r="O27" i="2" l="1"/>
  <c r="G27" i="2"/>
  <c r="I27" i="2"/>
  <c r="E27" i="2"/>
  <c r="AQ19" i="2"/>
  <c r="AP19" i="2"/>
  <c r="AO19" i="2"/>
  <c r="AN19" i="2"/>
  <c r="AM19" i="2"/>
  <c r="AL19" i="2"/>
  <c r="AA19" i="2"/>
  <c r="O19" i="2"/>
  <c r="M19" i="2"/>
  <c r="L19" i="2"/>
  <c r="K19" i="2"/>
  <c r="J19" i="2"/>
  <c r="I19" i="2"/>
  <c r="H19" i="2"/>
  <c r="G19" i="2"/>
  <c r="F19" i="2"/>
  <c r="E19" i="2"/>
  <c r="D21" i="2" l="1"/>
  <c r="H27" i="2"/>
  <c r="L27" i="2" s="1"/>
  <c r="L26" i="2"/>
  <c r="K26" i="2"/>
  <c r="F27" i="2"/>
  <c r="K27" i="2" s="1"/>
  <c r="N27" i="2"/>
  <c r="M27" i="2"/>
  <c r="N26" i="2"/>
  <c r="M26" i="2"/>
</calcChain>
</file>

<file path=xl/sharedStrings.xml><?xml version="1.0" encoding="utf-8"?>
<sst xmlns="http://schemas.openxmlformats.org/spreadsheetml/2006/main" count="233" uniqueCount="78">
  <si>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</si>
  <si>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</si>
  <si>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</si>
  <si>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</si>
  <si>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</si>
  <si>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</si>
  <si>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</si>
  <si>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</si>
  <si>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</si>
  <si>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</si>
  <si>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</si>
  <si>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</si>
  <si>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</si>
  <si>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</si>
  <si>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</si>
  <si>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</si>
  <si>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</si>
  <si>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</si>
  <si>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</si>
  <si>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</si>
  <si>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</si>
  <si>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</si>
  <si>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</si>
  <si>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</si>
  <si>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</si>
  <si>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</si>
  <si>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</si>
  <si>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</si>
  <si>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</si>
  <si>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</si>
  <si>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1.</t>
  </si>
  <si>
    <t>YKKÖSPESIS</t>
  </si>
  <si>
    <t>10.</t>
  </si>
  <si>
    <t>PöU</t>
  </si>
  <si>
    <t>Arttu Kaurila</t>
  </si>
  <si>
    <t>10.8.1994   Pöytyä</t>
  </si>
  <si>
    <t>PöU = Pöytyän Urheilijat  (1945),  kasvattajaseura</t>
  </si>
  <si>
    <t>5.</t>
  </si>
  <si>
    <t>LP</t>
  </si>
  <si>
    <t>7.</t>
  </si>
  <si>
    <t>2.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</si>
  <si>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</si>
  <si>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</si>
  <si>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</si>
  <si>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</si>
  <si>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</si>
  <si>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</si>
  <si>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</si>
  <si>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</si>
  <si>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</si>
  <si>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</si>
  <si>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6.</t>
  </si>
  <si>
    <t>3.</t>
  </si>
  <si>
    <t>ykköspesis</t>
  </si>
  <si>
    <t>0-0-0</t>
  </si>
  <si>
    <t>0/0</t>
  </si>
  <si>
    <t>Pesispörssi</t>
  </si>
  <si>
    <t>URA SUPERISSA</t>
  </si>
  <si>
    <t>KAIKKIEN AIKOJEN TILASTOT, TOP-10</t>
  </si>
  <si>
    <t>PESISPÖRSSIRAJAT</t>
  </si>
  <si>
    <t>Ottelu</t>
  </si>
  <si>
    <t>Lyöty</t>
  </si>
  <si>
    <t>Tuotu</t>
  </si>
  <si>
    <t>Kunnari</t>
  </si>
  <si>
    <t xml:space="preserve">     Runkosarja  TOP - 30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</si>
  <si>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</si>
  <si>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</si>
  <si>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</si>
  <si>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</si>
  <si>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</si>
  <si>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</si>
  <si>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</si>
  <si>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</si>
  <si>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</si>
  <si>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</si>
  <si>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ENSIMMÄISET RUNKOSARJASSA</t>
  </si>
  <si>
    <t>LP = Loimaan Palloilijat Junioripesis  (2003)</t>
  </si>
  <si>
    <t xml:space="preserve">LP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</si>
</sst>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2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2" fillId="4" borderId="12" xfId="0" applyFont="1" applyFill="1" applyBorder="1"/>
    <xf numFmtId="0" fontId="3" fillId="4" borderId="0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165" fontId="3" fillId="3" borderId="2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0.570312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67"/>
      <c r="B1" s="60" t="s">
        <v>34</v>
      </c>
      <c r="C1" s="48"/>
      <c r="D1" s="49"/>
      <c r="E1" s="50" t="s">
        <v>35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68"/>
      <c r="Q1" s="68"/>
      <c r="R1" s="68"/>
      <c r="S1" s="68"/>
      <c r="T1" s="68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69" t="s">
        <v>41</v>
      </c>
      <c r="C2" s="70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23" t="s">
        <v>64</v>
      </c>
      <c r="Q2" s="44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65</v>
      </c>
      <c r="AC2" s="45"/>
      <c r="AD2" s="44"/>
      <c r="AE2" s="46"/>
      <c r="AF2" s="54"/>
      <c r="AG2" s="23" t="s">
        <v>42</v>
      </c>
      <c r="AH2" s="44"/>
      <c r="AI2" s="44"/>
      <c r="AJ2" s="7"/>
      <c r="AK2" s="54"/>
      <c r="AL2" s="23" t="s">
        <v>43</v>
      </c>
      <c r="AM2" s="45"/>
      <c r="AN2" s="44"/>
      <c r="AO2" s="72" t="s">
        <v>44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45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45</v>
      </c>
      <c r="AE3" s="5" t="s">
        <v>12</v>
      </c>
      <c r="AF3" s="8"/>
      <c r="AG3" s="5" t="s">
        <v>46</v>
      </c>
      <c r="AH3" s="5" t="s">
        <v>47</v>
      </c>
      <c r="AI3" s="7" t="s">
        <v>48</v>
      </c>
      <c r="AJ3" s="5" t="s">
        <v>49</v>
      </c>
      <c r="AK3" s="8"/>
      <c r="AL3" s="5" t="s">
        <v>18</v>
      </c>
      <c r="AM3" s="5" t="s">
        <v>19</v>
      </c>
      <c r="AN3" s="7" t="s">
        <v>50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2012</v>
      </c>
      <c r="C4" s="56" t="s">
        <v>37</v>
      </c>
      <c r="D4" s="11" t="s">
        <v>33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65"/>
      <c r="V4" s="14"/>
      <c r="W4" s="15"/>
      <c r="X4" s="14"/>
      <c r="Y4" s="14"/>
      <c r="Z4" s="73"/>
      <c r="AA4" s="8">
        <v>66</v>
      </c>
      <c r="AB4" s="5"/>
      <c r="AC4" s="5"/>
      <c r="AD4" s="5"/>
      <c r="AE4" s="5"/>
      <c r="AF4" s="8"/>
      <c r="AG4" s="65"/>
      <c r="AH4" s="65"/>
      <c r="AI4" s="65"/>
      <c r="AJ4" s="65"/>
      <c r="AK4" s="8"/>
      <c r="AL4" s="14"/>
      <c r="AM4" s="65"/>
      <c r="AN4" s="66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2013</v>
      </c>
      <c r="C5" s="56" t="s">
        <v>29</v>
      </c>
      <c r="D5" s="11" t="s">
        <v>33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65"/>
      <c r="V5" s="14"/>
      <c r="W5" s="15"/>
      <c r="X5" s="14"/>
      <c r="Y5" s="14"/>
      <c r="Z5" s="73"/>
      <c r="AA5" s="8"/>
      <c r="AB5" s="5"/>
      <c r="AC5" s="5"/>
      <c r="AD5" s="5"/>
      <c r="AE5" s="5"/>
      <c r="AF5" s="8"/>
      <c r="AG5" s="65"/>
      <c r="AH5" s="65"/>
      <c r="AI5" s="65"/>
      <c r="AJ5" s="65"/>
      <c r="AK5" s="8"/>
      <c r="AL5" s="14"/>
      <c r="AM5" s="65"/>
      <c r="AN5" s="66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2014</v>
      </c>
      <c r="C6" s="56" t="s">
        <v>30</v>
      </c>
      <c r="D6" s="11" t="s">
        <v>33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65"/>
      <c r="V6" s="14"/>
      <c r="W6" s="15"/>
      <c r="X6" s="14"/>
      <c r="Y6" s="14"/>
      <c r="Z6" s="73"/>
      <c r="AA6" s="8"/>
      <c r="AB6" s="5"/>
      <c r="AC6" s="5"/>
      <c r="AD6" s="5"/>
      <c r="AE6" s="5"/>
      <c r="AF6" s="8"/>
      <c r="AG6" s="65"/>
      <c r="AH6" s="65"/>
      <c r="AI6" s="65"/>
      <c r="AJ6" s="65"/>
      <c r="AK6" s="8"/>
      <c r="AL6" s="14"/>
      <c r="AM6" s="65"/>
      <c r="AN6" s="66"/>
      <c r="AO6" s="15"/>
      <c r="AP6" s="17"/>
      <c r="AQ6" s="14"/>
      <c r="AR6" s="40"/>
    </row>
    <row r="7" spans="1:44" s="55" customFormat="1" ht="15" customHeight="1" x14ac:dyDescent="0.25">
      <c r="A7" s="53"/>
      <c r="B7" s="10">
        <v>2015</v>
      </c>
      <c r="C7" s="56" t="s">
        <v>30</v>
      </c>
      <c r="D7" s="11" t="s">
        <v>77</v>
      </c>
      <c r="E7" s="10"/>
      <c r="F7" s="12" t="s">
        <v>28</v>
      </c>
      <c r="G7" s="10"/>
      <c r="H7" s="10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65"/>
      <c r="V7" s="14"/>
      <c r="W7" s="15"/>
      <c r="X7" s="14"/>
      <c r="Y7" s="14"/>
      <c r="Z7" s="73"/>
      <c r="AA7" s="8"/>
      <c r="AB7" s="5"/>
      <c r="AC7" s="5"/>
      <c r="AD7" s="5"/>
      <c r="AE7" s="5"/>
      <c r="AF7" s="8"/>
      <c r="AG7" s="65"/>
      <c r="AH7" s="65"/>
      <c r="AI7" s="65"/>
      <c r="AJ7" s="65"/>
      <c r="AK7" s="8"/>
      <c r="AL7" s="14"/>
      <c r="AM7" s="65"/>
      <c r="AN7" s="66"/>
      <c r="AO7" s="15"/>
      <c r="AP7" s="17"/>
      <c r="AQ7" s="14"/>
      <c r="AR7" s="40"/>
    </row>
    <row r="8" spans="1:44" s="55" customFormat="1" ht="15" customHeight="1" x14ac:dyDescent="0.25">
      <c r="A8" s="53"/>
      <c r="B8" s="58">
        <v>2015</v>
      </c>
      <c r="C8" s="58" t="s">
        <v>32</v>
      </c>
      <c r="D8" s="59" t="s">
        <v>33</v>
      </c>
      <c r="E8" s="58"/>
      <c r="F8" s="74" t="s">
        <v>53</v>
      </c>
      <c r="G8" s="75"/>
      <c r="H8" s="76"/>
      <c r="I8" s="58"/>
      <c r="J8" s="58"/>
      <c r="K8" s="58"/>
      <c r="L8" s="58"/>
      <c r="M8" s="75"/>
      <c r="N8" s="77"/>
      <c r="O8" s="8"/>
      <c r="P8" s="5"/>
      <c r="Q8" s="5"/>
      <c r="R8" s="5"/>
      <c r="S8" s="5"/>
      <c r="T8" s="8"/>
      <c r="U8" s="65"/>
      <c r="V8" s="14"/>
      <c r="W8" s="15"/>
      <c r="X8" s="14"/>
      <c r="Y8" s="14"/>
      <c r="Z8" s="73"/>
      <c r="AA8" s="8"/>
      <c r="AB8" s="5"/>
      <c r="AC8" s="5"/>
      <c r="AD8" s="5"/>
      <c r="AE8" s="5"/>
      <c r="AF8" s="8"/>
      <c r="AG8" s="65"/>
      <c r="AH8" s="65"/>
      <c r="AI8" s="65"/>
      <c r="AJ8" s="65"/>
      <c r="AK8" s="8"/>
      <c r="AL8" s="14"/>
      <c r="AM8" s="65"/>
      <c r="AN8" s="66"/>
      <c r="AO8" s="15"/>
      <c r="AP8" s="17"/>
      <c r="AQ8" s="14"/>
      <c r="AR8" s="40"/>
    </row>
    <row r="9" spans="1:44" s="55" customFormat="1" ht="15" customHeight="1" x14ac:dyDescent="0.25">
      <c r="A9" s="53"/>
      <c r="B9" s="10">
        <v>2016</v>
      </c>
      <c r="C9" s="56" t="s">
        <v>40</v>
      </c>
      <c r="D9" s="11" t="s">
        <v>77</v>
      </c>
      <c r="E9" s="10"/>
      <c r="F9" s="12" t="s">
        <v>28</v>
      </c>
      <c r="G9" s="10"/>
      <c r="H9" s="10"/>
      <c r="I9" s="10"/>
      <c r="J9" s="10"/>
      <c r="K9" s="10"/>
      <c r="L9" s="10"/>
      <c r="M9" s="10"/>
      <c r="N9" s="13"/>
      <c r="O9" s="8"/>
      <c r="P9" s="5"/>
      <c r="Q9" s="5"/>
      <c r="R9" s="5"/>
      <c r="S9" s="5"/>
      <c r="T9" s="8"/>
      <c r="U9" s="65"/>
      <c r="V9" s="14"/>
      <c r="W9" s="15"/>
      <c r="X9" s="14"/>
      <c r="Y9" s="14"/>
      <c r="Z9" s="73"/>
      <c r="AA9" s="8">
        <v>66</v>
      </c>
      <c r="AB9" s="5"/>
      <c r="AC9" s="5"/>
      <c r="AD9" s="5"/>
      <c r="AE9" s="5"/>
      <c r="AF9" s="8"/>
      <c r="AG9" s="65"/>
      <c r="AH9" s="65"/>
      <c r="AI9" s="65"/>
      <c r="AJ9" s="65"/>
      <c r="AK9" s="8"/>
      <c r="AL9" s="14"/>
      <c r="AM9" s="65"/>
      <c r="AN9" s="66"/>
      <c r="AO9" s="15"/>
      <c r="AP9" s="17"/>
      <c r="AQ9" s="14"/>
      <c r="AR9" s="40"/>
    </row>
    <row r="10" spans="1:44" s="55" customFormat="1" ht="15" customHeight="1" x14ac:dyDescent="0.25">
      <c r="A10" s="53"/>
      <c r="B10" s="58">
        <v>2016</v>
      </c>
      <c r="C10" s="58" t="s">
        <v>39</v>
      </c>
      <c r="D10" s="59" t="s">
        <v>33</v>
      </c>
      <c r="E10" s="58"/>
      <c r="F10" s="74" t="s">
        <v>53</v>
      </c>
      <c r="G10" s="75"/>
      <c r="H10" s="76"/>
      <c r="I10" s="58"/>
      <c r="J10" s="58"/>
      <c r="K10" s="58"/>
      <c r="L10" s="58"/>
      <c r="M10" s="75"/>
      <c r="N10" s="77"/>
      <c r="O10" s="8"/>
      <c r="P10" s="5"/>
      <c r="Q10" s="5"/>
      <c r="R10" s="5"/>
      <c r="S10" s="5"/>
      <c r="T10" s="8"/>
      <c r="U10" s="65"/>
      <c r="V10" s="14"/>
      <c r="W10" s="15"/>
      <c r="X10" s="14"/>
      <c r="Y10" s="14"/>
      <c r="Z10" s="73"/>
      <c r="AA10" s="8">
        <v>66</v>
      </c>
      <c r="AB10" s="5"/>
      <c r="AC10" s="5"/>
      <c r="AD10" s="5"/>
      <c r="AE10" s="5"/>
      <c r="AF10" s="8"/>
      <c r="AG10" s="65"/>
      <c r="AH10" s="65"/>
      <c r="AI10" s="65"/>
      <c r="AJ10" s="65"/>
      <c r="AK10" s="8"/>
      <c r="AL10" s="14"/>
      <c r="AM10" s="65"/>
      <c r="AN10" s="66"/>
      <c r="AO10" s="15"/>
      <c r="AP10" s="17"/>
      <c r="AQ10" s="14"/>
      <c r="AR10" s="40"/>
    </row>
    <row r="11" spans="1:44" s="55" customFormat="1" ht="15" customHeight="1" x14ac:dyDescent="0.25">
      <c r="A11" s="53"/>
      <c r="B11" s="10">
        <v>2017</v>
      </c>
      <c r="C11" s="56" t="s">
        <v>51</v>
      </c>
      <c r="D11" s="11" t="s">
        <v>38</v>
      </c>
      <c r="E11" s="10"/>
      <c r="F11" s="12" t="s">
        <v>28</v>
      </c>
      <c r="G11" s="10"/>
      <c r="H11" s="10"/>
      <c r="I11" s="10"/>
      <c r="J11" s="10"/>
      <c r="K11" s="10"/>
      <c r="L11" s="10"/>
      <c r="M11" s="10"/>
      <c r="N11" s="13"/>
      <c r="O11" s="8"/>
      <c r="P11" s="5"/>
      <c r="Q11" s="5"/>
      <c r="R11" s="5"/>
      <c r="S11" s="5"/>
      <c r="T11" s="8"/>
      <c r="U11" s="65"/>
      <c r="V11" s="14"/>
      <c r="W11" s="15"/>
      <c r="X11" s="14"/>
      <c r="Y11" s="14"/>
      <c r="Z11" s="73"/>
      <c r="AA11" s="8"/>
      <c r="AB11" s="5"/>
      <c r="AC11" s="5"/>
      <c r="AD11" s="5"/>
      <c r="AE11" s="5"/>
      <c r="AF11" s="8"/>
      <c r="AG11" s="65"/>
      <c r="AH11" s="65"/>
      <c r="AI11" s="65"/>
      <c r="AJ11" s="65"/>
      <c r="AK11" s="8"/>
      <c r="AL11" s="14"/>
      <c r="AM11" s="65"/>
      <c r="AN11" s="66"/>
      <c r="AO11" s="15"/>
      <c r="AP11" s="17"/>
      <c r="AQ11" s="14"/>
      <c r="AR11" s="40"/>
    </row>
    <row r="12" spans="1:44" s="55" customFormat="1" ht="15" customHeight="1" x14ac:dyDescent="0.25">
      <c r="A12" s="53"/>
      <c r="B12" s="58">
        <v>2017</v>
      </c>
      <c r="C12" s="58" t="s">
        <v>52</v>
      </c>
      <c r="D12" s="59" t="s">
        <v>33</v>
      </c>
      <c r="E12" s="58"/>
      <c r="F12" s="74" t="s">
        <v>53</v>
      </c>
      <c r="G12" s="75"/>
      <c r="H12" s="76"/>
      <c r="I12" s="58"/>
      <c r="J12" s="58"/>
      <c r="K12" s="58"/>
      <c r="L12" s="58"/>
      <c r="M12" s="75"/>
      <c r="N12" s="77"/>
      <c r="O12" s="8"/>
      <c r="P12" s="5"/>
      <c r="Q12" s="5"/>
      <c r="R12" s="5"/>
      <c r="S12" s="5"/>
      <c r="T12" s="8"/>
      <c r="U12" s="16">
        <v>1</v>
      </c>
      <c r="V12" s="71">
        <v>0</v>
      </c>
      <c r="W12" s="71">
        <v>0</v>
      </c>
      <c r="X12" s="16">
        <v>0</v>
      </c>
      <c r="Y12" s="16">
        <v>2</v>
      </c>
      <c r="Z12" s="93">
        <v>1</v>
      </c>
      <c r="AA12" s="8">
        <v>40</v>
      </c>
      <c r="AB12" s="5"/>
      <c r="AC12" s="5"/>
      <c r="AD12" s="5"/>
      <c r="AE12" s="5"/>
      <c r="AF12" s="8"/>
      <c r="AG12" s="65"/>
      <c r="AH12" s="65"/>
      <c r="AI12" s="65"/>
      <c r="AJ12" s="65"/>
      <c r="AK12" s="8"/>
      <c r="AL12" s="14"/>
      <c r="AM12" s="65"/>
      <c r="AN12" s="66"/>
      <c r="AO12" s="15"/>
      <c r="AP12" s="17"/>
      <c r="AQ12" s="14"/>
      <c r="AR12" s="40"/>
    </row>
    <row r="13" spans="1:44" s="55" customFormat="1" ht="15" customHeight="1" x14ac:dyDescent="0.25">
      <c r="A13" s="53"/>
      <c r="B13" s="10">
        <v>2018</v>
      </c>
      <c r="C13" s="56" t="s">
        <v>30</v>
      </c>
      <c r="D13" s="11" t="s">
        <v>38</v>
      </c>
      <c r="E13" s="10"/>
      <c r="F13" s="12" t="s">
        <v>28</v>
      </c>
      <c r="G13" s="10"/>
      <c r="H13" s="10"/>
      <c r="I13" s="10"/>
      <c r="J13" s="10"/>
      <c r="K13" s="10"/>
      <c r="L13" s="10"/>
      <c r="M13" s="10"/>
      <c r="N13" s="13"/>
      <c r="O13" s="8"/>
      <c r="P13" s="5"/>
      <c r="Q13" s="5"/>
      <c r="R13" s="5"/>
      <c r="S13" s="5"/>
      <c r="T13" s="8"/>
      <c r="U13" s="65"/>
      <c r="V13" s="14"/>
      <c r="W13" s="15"/>
      <c r="X13" s="14"/>
      <c r="Y13" s="14"/>
      <c r="Z13" s="73"/>
      <c r="AA13" s="8"/>
      <c r="AB13" s="5"/>
      <c r="AC13" s="5"/>
      <c r="AD13" s="5"/>
      <c r="AE13" s="5"/>
      <c r="AF13" s="8"/>
      <c r="AG13" s="65"/>
      <c r="AH13" s="65"/>
      <c r="AI13" s="65"/>
      <c r="AJ13" s="65"/>
      <c r="AK13" s="8"/>
      <c r="AL13" s="14"/>
      <c r="AM13" s="65"/>
      <c r="AN13" s="66"/>
      <c r="AO13" s="15"/>
      <c r="AP13" s="17"/>
      <c r="AQ13" s="14"/>
      <c r="AR13" s="40"/>
    </row>
    <row r="14" spans="1:44" s="55" customFormat="1" ht="15" customHeight="1" x14ac:dyDescent="0.25">
      <c r="A14" s="53"/>
      <c r="B14" s="58">
        <v>2018</v>
      </c>
      <c r="C14" s="58" t="s">
        <v>39</v>
      </c>
      <c r="D14" s="59" t="s">
        <v>33</v>
      </c>
      <c r="E14" s="58"/>
      <c r="F14" s="74" t="s">
        <v>53</v>
      </c>
      <c r="G14" s="75"/>
      <c r="H14" s="76"/>
      <c r="I14" s="58"/>
      <c r="J14" s="58"/>
      <c r="K14" s="58"/>
      <c r="L14" s="58"/>
      <c r="M14" s="75"/>
      <c r="N14" s="77"/>
      <c r="O14" s="8"/>
      <c r="P14" s="5"/>
      <c r="Q14" s="5"/>
      <c r="R14" s="5"/>
      <c r="S14" s="5"/>
      <c r="T14" s="8"/>
      <c r="U14" s="65"/>
      <c r="V14" s="14"/>
      <c r="W14" s="15"/>
      <c r="X14" s="14"/>
      <c r="Y14" s="14"/>
      <c r="Z14" s="73"/>
      <c r="AA14" s="8"/>
      <c r="AB14" s="5"/>
      <c r="AC14" s="5"/>
      <c r="AD14" s="5"/>
      <c r="AE14" s="5"/>
      <c r="AF14" s="8"/>
      <c r="AG14" s="65"/>
      <c r="AH14" s="65"/>
      <c r="AI14" s="65"/>
      <c r="AJ14" s="65"/>
      <c r="AK14" s="8"/>
      <c r="AL14" s="14"/>
      <c r="AM14" s="65"/>
      <c r="AN14" s="66"/>
      <c r="AO14" s="15"/>
      <c r="AP14" s="17"/>
      <c r="AQ14" s="14"/>
      <c r="AR14" s="40"/>
    </row>
    <row r="15" spans="1:44" s="55" customFormat="1" ht="15" customHeight="1" x14ac:dyDescent="0.25">
      <c r="A15" s="53"/>
      <c r="B15" s="10">
        <v>2019</v>
      </c>
      <c r="C15" s="56" t="s">
        <v>30</v>
      </c>
      <c r="D15" s="11" t="s">
        <v>38</v>
      </c>
      <c r="E15" s="10"/>
      <c r="F15" s="12" t="s">
        <v>28</v>
      </c>
      <c r="G15" s="10"/>
      <c r="H15" s="10"/>
      <c r="I15" s="10"/>
      <c r="J15" s="10"/>
      <c r="K15" s="10"/>
      <c r="L15" s="10"/>
      <c r="M15" s="10"/>
      <c r="N15" s="13"/>
      <c r="O15" s="8"/>
      <c r="P15" s="5"/>
      <c r="Q15" s="5"/>
      <c r="R15" s="5"/>
      <c r="S15" s="5"/>
      <c r="T15" s="8"/>
      <c r="U15" s="65"/>
      <c r="V15" s="14"/>
      <c r="W15" s="15"/>
      <c r="X15" s="14"/>
      <c r="Y15" s="14"/>
      <c r="Z15" s="73"/>
      <c r="AA15" s="8"/>
      <c r="AB15" s="5"/>
      <c r="AC15" s="5"/>
      <c r="AD15" s="5"/>
      <c r="AE15" s="5"/>
      <c r="AF15" s="8"/>
      <c r="AG15" s="65"/>
      <c r="AH15" s="65"/>
      <c r="AI15" s="65"/>
      <c r="AJ15" s="65"/>
      <c r="AK15" s="8"/>
      <c r="AL15" s="14"/>
      <c r="AM15" s="65"/>
      <c r="AN15" s="66"/>
      <c r="AO15" s="15"/>
      <c r="AP15" s="17"/>
      <c r="AQ15" s="14"/>
      <c r="AR15" s="40"/>
    </row>
    <row r="16" spans="1:44" s="55" customFormat="1" ht="15" customHeight="1" x14ac:dyDescent="0.25">
      <c r="A16" s="53"/>
      <c r="B16" s="58">
        <v>2019</v>
      </c>
      <c r="C16" s="58" t="s">
        <v>74</v>
      </c>
      <c r="D16" s="59" t="s">
        <v>33</v>
      </c>
      <c r="E16" s="58"/>
      <c r="F16" s="74" t="s">
        <v>53</v>
      </c>
      <c r="G16" s="75"/>
      <c r="H16" s="76"/>
      <c r="I16" s="58"/>
      <c r="J16" s="58"/>
      <c r="K16" s="58"/>
      <c r="L16" s="58"/>
      <c r="M16" s="75"/>
      <c r="N16" s="77"/>
      <c r="O16" s="8"/>
      <c r="P16" s="5"/>
      <c r="Q16" s="5"/>
      <c r="R16" s="5"/>
      <c r="S16" s="5"/>
      <c r="T16" s="8"/>
      <c r="U16" s="65"/>
      <c r="V16" s="14"/>
      <c r="W16" s="15"/>
      <c r="X16" s="14"/>
      <c r="Y16" s="14"/>
      <c r="Z16" s="73"/>
      <c r="AA16" s="8"/>
      <c r="AB16" s="5"/>
      <c r="AC16" s="5"/>
      <c r="AD16" s="5"/>
      <c r="AE16" s="5"/>
      <c r="AF16" s="8"/>
      <c r="AG16" s="65"/>
      <c r="AH16" s="65"/>
      <c r="AI16" s="65"/>
      <c r="AJ16" s="65"/>
      <c r="AK16" s="8"/>
      <c r="AL16" s="14"/>
      <c r="AM16" s="65"/>
      <c r="AN16" s="66"/>
      <c r="AO16" s="15"/>
      <c r="AP16" s="17"/>
      <c r="AQ16" s="14"/>
      <c r="AR16" s="40"/>
    </row>
    <row r="17" spans="1:45" s="55" customFormat="1" ht="15" customHeight="1" x14ac:dyDescent="0.25">
      <c r="A17" s="53"/>
      <c r="B17" s="10">
        <v>2020</v>
      </c>
      <c r="C17" s="56" t="s">
        <v>37</v>
      </c>
      <c r="D17" s="11" t="s">
        <v>33</v>
      </c>
      <c r="E17" s="10"/>
      <c r="F17" s="12" t="s">
        <v>28</v>
      </c>
      <c r="G17" s="10"/>
      <c r="H17" s="10"/>
      <c r="I17" s="10"/>
      <c r="J17" s="10"/>
      <c r="K17" s="10"/>
      <c r="L17" s="10"/>
      <c r="M17" s="10"/>
      <c r="N17" s="13"/>
      <c r="O17" s="8"/>
      <c r="P17" s="5"/>
      <c r="Q17" s="5"/>
      <c r="R17" s="5"/>
      <c r="S17" s="5"/>
      <c r="T17" s="8"/>
      <c r="U17" s="65"/>
      <c r="V17" s="14"/>
      <c r="W17" s="15"/>
      <c r="X17" s="14"/>
      <c r="Y17" s="14"/>
      <c r="Z17" s="73"/>
      <c r="AA17" s="8">
        <v>66</v>
      </c>
      <c r="AB17" s="5"/>
      <c r="AC17" s="5"/>
      <c r="AD17" s="5"/>
      <c r="AE17" s="5"/>
      <c r="AF17" s="8"/>
      <c r="AG17" s="65"/>
      <c r="AH17" s="65"/>
      <c r="AI17" s="65"/>
      <c r="AJ17" s="65"/>
      <c r="AK17" s="8"/>
      <c r="AL17" s="14"/>
      <c r="AM17" s="65"/>
      <c r="AN17" s="66"/>
      <c r="AO17" s="15"/>
      <c r="AP17" s="17"/>
      <c r="AQ17" s="14"/>
      <c r="AR17" s="40"/>
    </row>
    <row r="18" spans="1:45" s="55" customFormat="1" ht="15" customHeight="1" x14ac:dyDescent="0.25">
      <c r="A18" s="53"/>
      <c r="B18" s="10">
        <v>2021</v>
      </c>
      <c r="C18" s="56" t="s">
        <v>51</v>
      </c>
      <c r="D18" s="11" t="s">
        <v>33</v>
      </c>
      <c r="E18" s="10"/>
      <c r="F18" s="12" t="s">
        <v>28</v>
      </c>
      <c r="G18" s="10"/>
      <c r="H18" s="10"/>
      <c r="I18" s="10"/>
      <c r="J18" s="10"/>
      <c r="K18" s="10"/>
      <c r="L18" s="10"/>
      <c r="M18" s="10"/>
      <c r="N18" s="13"/>
      <c r="O18" s="8"/>
      <c r="P18" s="5"/>
      <c r="Q18" s="5"/>
      <c r="R18" s="5"/>
      <c r="S18" s="5"/>
      <c r="T18" s="8"/>
      <c r="U18" s="65"/>
      <c r="V18" s="14"/>
      <c r="W18" s="15"/>
      <c r="X18" s="14"/>
      <c r="Y18" s="14"/>
      <c r="Z18" s="73"/>
      <c r="AA18" s="8">
        <v>66</v>
      </c>
      <c r="AB18" s="5"/>
      <c r="AC18" s="5"/>
      <c r="AD18" s="5"/>
      <c r="AE18" s="5"/>
      <c r="AF18" s="8"/>
      <c r="AG18" s="65"/>
      <c r="AH18" s="65"/>
      <c r="AI18" s="65"/>
      <c r="AJ18" s="65"/>
      <c r="AK18" s="8"/>
      <c r="AL18" s="14"/>
      <c r="AM18" s="65"/>
      <c r="AN18" s="66"/>
      <c r="AO18" s="15"/>
      <c r="AP18" s="17"/>
      <c r="AQ18" s="14"/>
      <c r="AR18" s="40"/>
    </row>
    <row r="19" spans="1:45" s="55" customFormat="1" ht="15" customHeight="1" x14ac:dyDescent="0.25">
      <c r="A19" s="47"/>
      <c r="B19" s="18" t="s">
        <v>6</v>
      </c>
      <c r="C19" s="9"/>
      <c r="D19" s="7"/>
      <c r="E19" s="5">
        <f t="shared" ref="E19:M19" si="0">SUM(E4:E18)</f>
        <v>0</v>
      </c>
      <c r="F19" s="5">
        <f t="shared" si="0"/>
        <v>0</v>
      </c>
      <c r="G19" s="5">
        <f t="shared" si="0"/>
        <v>0</v>
      </c>
      <c r="H19" s="5">
        <f t="shared" si="0"/>
        <v>0</v>
      </c>
      <c r="I19" s="5">
        <f t="shared" si="0"/>
        <v>0</v>
      </c>
      <c r="J19" s="5">
        <f t="shared" si="0"/>
        <v>0</v>
      </c>
      <c r="K19" s="5">
        <f t="shared" si="0"/>
        <v>0</v>
      </c>
      <c r="L19" s="5">
        <f t="shared" si="0"/>
        <v>0</v>
      </c>
      <c r="M19" s="9">
        <f t="shared" si="0"/>
        <v>0</v>
      </c>
      <c r="N19" s="19"/>
      <c r="O19" s="78">
        <f>SUM(O4:O18)</f>
        <v>0</v>
      </c>
      <c r="P19" s="79" t="s">
        <v>54</v>
      </c>
      <c r="Q19" s="79" t="s">
        <v>54</v>
      </c>
      <c r="R19" s="79" t="s">
        <v>54</v>
      </c>
      <c r="S19" s="79" t="s">
        <v>54</v>
      </c>
      <c r="T19" s="42"/>
      <c r="U19" s="5">
        <v>1</v>
      </c>
      <c r="V19" s="5">
        <v>0</v>
      </c>
      <c r="W19" s="5">
        <v>0</v>
      </c>
      <c r="X19" s="5">
        <v>0</v>
      </c>
      <c r="Y19" s="5">
        <v>2</v>
      </c>
      <c r="Z19" s="19">
        <v>1</v>
      </c>
      <c r="AA19" s="80">
        <f>SUM(AA3:AA18)</f>
        <v>370</v>
      </c>
      <c r="AB19" s="79" t="s">
        <v>54</v>
      </c>
      <c r="AC19" s="79" t="s">
        <v>54</v>
      </c>
      <c r="AD19" s="79" t="s">
        <v>54</v>
      </c>
      <c r="AE19" s="79" t="s">
        <v>54</v>
      </c>
      <c r="AF19" s="8"/>
      <c r="AG19" s="79" t="s">
        <v>55</v>
      </c>
      <c r="AH19" s="79" t="s">
        <v>55</v>
      </c>
      <c r="AI19" s="79" t="s">
        <v>55</v>
      </c>
      <c r="AJ19" s="79" t="s">
        <v>55</v>
      </c>
      <c r="AK19" s="8"/>
      <c r="AL19" s="5">
        <f t="shared" ref="AL19:AQ19" si="1">SUM(AL4:AL18)</f>
        <v>0</v>
      </c>
      <c r="AM19" s="5">
        <f t="shared" si="1"/>
        <v>0</v>
      </c>
      <c r="AN19" s="5">
        <f t="shared" si="1"/>
        <v>0</v>
      </c>
      <c r="AO19" s="5">
        <f t="shared" si="1"/>
        <v>0</v>
      </c>
      <c r="AP19" s="5">
        <f t="shared" si="1"/>
        <v>0</v>
      </c>
      <c r="AQ19" s="5">
        <f t="shared" si="1"/>
        <v>0</v>
      </c>
      <c r="AR19" s="40"/>
    </row>
    <row r="20" spans="1:45" s="55" customFormat="1" ht="15" customHeight="1" x14ac:dyDescent="0.25">
      <c r="A20" s="47"/>
      <c r="B20" s="2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81"/>
      <c r="O20" s="8"/>
      <c r="P20" s="23"/>
      <c r="Q20" s="45"/>
      <c r="R20" s="82"/>
      <c r="S20" s="83"/>
      <c r="T20" s="8"/>
      <c r="U20" s="9"/>
      <c r="V20" s="44"/>
      <c r="W20" s="44"/>
      <c r="X20" s="44"/>
      <c r="Y20" s="44"/>
      <c r="Z20" s="7"/>
      <c r="AA20" s="8"/>
      <c r="AB20" s="84"/>
      <c r="AC20" s="85"/>
      <c r="AD20" s="82"/>
      <c r="AE20" s="83"/>
      <c r="AF20" s="8"/>
      <c r="AG20" s="86">
        <v>0</v>
      </c>
      <c r="AH20" s="87">
        <v>0</v>
      </c>
      <c r="AI20" s="87">
        <v>0</v>
      </c>
      <c r="AJ20" s="88">
        <v>0</v>
      </c>
      <c r="AK20" s="8"/>
      <c r="AL20" s="9"/>
      <c r="AM20" s="44"/>
      <c r="AN20" s="44"/>
      <c r="AO20" s="44"/>
      <c r="AP20" s="44"/>
      <c r="AQ20" s="7"/>
      <c r="AR20" s="40"/>
    </row>
    <row r="21" spans="1:45" ht="15" customHeight="1" x14ac:dyDescent="0.25">
      <c r="A21" s="53"/>
      <c r="B21" s="89" t="s">
        <v>56</v>
      </c>
      <c r="C21" s="17"/>
      <c r="D21" s="90">
        <f>SUM(F19:H19)+((I19-F19-G19)/3)+(E19/3)+(AL19*25)+(AM19*25)+(AN19*10)+(AO19*25)+(AP19*20)+(AQ19*15)</f>
        <v>0</v>
      </c>
      <c r="E21" s="20"/>
      <c r="F21" s="20"/>
      <c r="G21" s="20"/>
      <c r="H21" s="20"/>
      <c r="I21" s="20"/>
      <c r="J21" s="20"/>
      <c r="K21" s="20"/>
      <c r="L21" s="20"/>
      <c r="M21" s="20"/>
      <c r="N21" s="91"/>
      <c r="O21" s="20"/>
      <c r="P21" s="8"/>
      <c r="Q21" s="8"/>
      <c r="R21" s="8"/>
      <c r="S21" s="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8"/>
      <c r="AG21" s="20"/>
      <c r="AH21" s="20"/>
      <c r="AI21" s="20"/>
      <c r="AJ21" s="20"/>
      <c r="AK21" s="8"/>
      <c r="AL21" s="20"/>
      <c r="AM21" s="20"/>
      <c r="AN21" s="20"/>
      <c r="AO21" s="20"/>
      <c r="AP21" s="20"/>
      <c r="AQ21" s="20"/>
      <c r="AR21" s="40"/>
    </row>
    <row r="22" spans="1:45" s="55" customFormat="1" ht="15" customHeight="1" x14ac:dyDescent="0.25">
      <c r="A22" s="5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91"/>
      <c r="O22" s="42"/>
      <c r="P22" s="42"/>
      <c r="Q22" s="42"/>
      <c r="R22" s="42"/>
      <c r="S22" s="42"/>
      <c r="T22" s="42"/>
      <c r="U22" s="20"/>
      <c r="V22" s="21"/>
      <c r="W22" s="20"/>
      <c r="X22" s="20"/>
      <c r="Y22" s="20"/>
      <c r="Z22" s="20"/>
      <c r="AA22" s="20"/>
      <c r="AB22" s="20"/>
      <c r="AC22" s="20"/>
      <c r="AD22" s="20"/>
      <c r="AE22" s="20"/>
      <c r="AF22" s="8"/>
      <c r="AG22" s="20"/>
      <c r="AH22" s="20"/>
      <c r="AI22" s="20"/>
      <c r="AJ22" s="20"/>
      <c r="AK22" s="8"/>
      <c r="AL22" s="20"/>
      <c r="AM22" s="20"/>
      <c r="AN22" s="20"/>
      <c r="AO22" s="20"/>
      <c r="AP22" s="20"/>
      <c r="AQ22" s="20"/>
      <c r="AR22" s="40"/>
    </row>
    <row r="23" spans="1:45" ht="15" customHeight="1" x14ac:dyDescent="0.25">
      <c r="A23" s="53"/>
      <c r="B23" s="23" t="s">
        <v>57</v>
      </c>
      <c r="C23" s="24"/>
      <c r="D23" s="24"/>
      <c r="E23" s="5" t="s">
        <v>2</v>
      </c>
      <c r="F23" s="5" t="s">
        <v>7</v>
      </c>
      <c r="G23" s="7" t="s">
        <v>4</v>
      </c>
      <c r="H23" s="5" t="s">
        <v>5</v>
      </c>
      <c r="I23" s="5" t="s">
        <v>12</v>
      </c>
      <c r="J23" s="20"/>
      <c r="K23" s="5" t="s">
        <v>21</v>
      </c>
      <c r="L23" s="5" t="s">
        <v>22</v>
      </c>
      <c r="M23" s="5" t="s">
        <v>23</v>
      </c>
      <c r="N23" s="5" t="s">
        <v>17</v>
      </c>
      <c r="O23" s="8"/>
      <c r="P23" s="25" t="s">
        <v>75</v>
      </c>
      <c r="Q23" s="2"/>
      <c r="R23" s="2"/>
      <c r="S23" s="2"/>
      <c r="T23" s="92"/>
      <c r="U23" s="92"/>
      <c r="V23" s="92"/>
      <c r="W23" s="92"/>
      <c r="X23" s="92"/>
      <c r="Y23" s="2"/>
      <c r="Z23" s="2"/>
      <c r="AA23" s="2"/>
      <c r="AB23" s="92"/>
      <c r="AC23" s="92"/>
      <c r="AD23" s="2"/>
      <c r="AE23" s="26"/>
      <c r="AF23" s="8"/>
      <c r="AG23" s="25" t="s">
        <v>58</v>
      </c>
      <c r="AH23" s="2"/>
      <c r="AI23" s="92"/>
      <c r="AJ23" s="26"/>
      <c r="AK23" s="8"/>
      <c r="AL23" s="69" t="s">
        <v>59</v>
      </c>
      <c r="AM23" s="2"/>
      <c r="AN23" s="2"/>
      <c r="AO23" s="2"/>
      <c r="AP23" s="2"/>
      <c r="AQ23" s="26"/>
      <c r="AR23" s="40"/>
    </row>
    <row r="24" spans="1:45" ht="15" customHeight="1" x14ac:dyDescent="0.25">
      <c r="A24" s="53"/>
      <c r="B24" s="25" t="s">
        <v>8</v>
      </c>
      <c r="C24" s="2"/>
      <c r="D24" s="26"/>
      <c r="E24" s="14"/>
      <c r="F24" s="14"/>
      <c r="G24" s="14"/>
      <c r="H24" s="14"/>
      <c r="I24" s="14"/>
      <c r="J24" s="20"/>
      <c r="K24" s="27"/>
      <c r="L24" s="27"/>
      <c r="M24" s="27"/>
      <c r="N24" s="28"/>
      <c r="O24" s="8"/>
      <c r="P24" s="109" t="s">
        <v>60</v>
      </c>
      <c r="Q24" s="123"/>
      <c r="R24" s="124"/>
      <c r="S24" s="110"/>
      <c r="T24" s="110"/>
      <c r="U24" s="110"/>
      <c r="V24" s="110"/>
      <c r="W24" s="110"/>
      <c r="X24" s="110"/>
      <c r="Y24" s="125"/>
      <c r="Z24" s="125"/>
      <c r="AA24" s="125"/>
      <c r="AB24" s="110"/>
      <c r="AC24" s="110"/>
      <c r="AD24" s="125"/>
      <c r="AE24" s="111"/>
      <c r="AF24" s="8"/>
      <c r="AG24" s="126"/>
      <c r="AH24" s="135"/>
      <c r="AI24" s="110"/>
      <c r="AJ24" s="111"/>
      <c r="AK24" s="136"/>
      <c r="AL24" s="109"/>
      <c r="AM24" s="125"/>
      <c r="AN24" s="110"/>
      <c r="AO24" s="110"/>
      <c r="AP24" s="110"/>
      <c r="AQ24" s="111"/>
      <c r="AR24" s="40"/>
    </row>
    <row r="25" spans="1:45" ht="15" customHeight="1" x14ac:dyDescent="0.25">
      <c r="A25" s="53"/>
      <c r="B25" s="29" t="s">
        <v>10</v>
      </c>
      <c r="C25" s="30"/>
      <c r="D25" s="31"/>
      <c r="E25" s="14"/>
      <c r="F25" s="14"/>
      <c r="G25" s="14"/>
      <c r="H25" s="14"/>
      <c r="I25" s="14"/>
      <c r="J25" s="20"/>
      <c r="K25" s="14"/>
      <c r="L25" s="14"/>
      <c r="M25" s="27"/>
      <c r="N25" s="73"/>
      <c r="O25" s="8"/>
      <c r="P25" s="126" t="s">
        <v>61</v>
      </c>
      <c r="Q25" s="127"/>
      <c r="R25" s="124"/>
      <c r="S25" s="124"/>
      <c r="T25" s="124"/>
      <c r="U25" s="124"/>
      <c r="V25" s="124"/>
      <c r="W25" s="124"/>
      <c r="X25" s="124"/>
      <c r="Y25" s="128"/>
      <c r="Z25" s="128"/>
      <c r="AA25" s="128"/>
      <c r="AB25" s="124"/>
      <c r="AC25" s="124"/>
      <c r="AD25" s="128"/>
      <c r="AE25" s="129"/>
      <c r="AF25" s="8"/>
      <c r="AG25" s="126"/>
      <c r="AH25" s="137"/>
      <c r="AI25" s="124"/>
      <c r="AJ25" s="129"/>
      <c r="AK25" s="136"/>
      <c r="AL25" s="126"/>
      <c r="AM25" s="128"/>
      <c r="AN25" s="124"/>
      <c r="AO25" s="124"/>
      <c r="AP25" s="124"/>
      <c r="AQ25" s="129"/>
      <c r="AR25" s="40"/>
    </row>
    <row r="26" spans="1:45" ht="15" customHeight="1" x14ac:dyDescent="0.25">
      <c r="A26" s="53"/>
      <c r="B26" s="32" t="s">
        <v>11</v>
      </c>
      <c r="C26" s="33"/>
      <c r="D26" s="34"/>
      <c r="E26" s="16">
        <v>1</v>
      </c>
      <c r="F26" s="16">
        <v>0</v>
      </c>
      <c r="G26" s="16">
        <v>0</v>
      </c>
      <c r="H26" s="16">
        <v>0</v>
      </c>
      <c r="I26" s="16">
        <v>2</v>
      </c>
      <c r="J26" s="20"/>
      <c r="K26" s="35">
        <f>PRODUCT((F26+G26)/E26)</f>
        <v>0</v>
      </c>
      <c r="L26" s="35">
        <f>PRODUCT(H26/E26)</f>
        <v>0</v>
      </c>
      <c r="M26" s="35">
        <f>PRODUCT(I26/E26)</f>
        <v>2</v>
      </c>
      <c r="N26" s="93">
        <f>PRODUCT(I26/O26)</f>
        <v>1</v>
      </c>
      <c r="O26" s="8">
        <v>2</v>
      </c>
      <c r="P26" s="126" t="s">
        <v>62</v>
      </c>
      <c r="Q26" s="127"/>
      <c r="R26" s="124"/>
      <c r="S26" s="124"/>
      <c r="T26" s="124"/>
      <c r="U26" s="124"/>
      <c r="V26" s="124"/>
      <c r="W26" s="124"/>
      <c r="X26" s="124"/>
      <c r="Y26" s="128"/>
      <c r="Z26" s="128"/>
      <c r="AA26" s="128"/>
      <c r="AB26" s="124"/>
      <c r="AC26" s="124"/>
      <c r="AD26" s="128"/>
      <c r="AE26" s="129"/>
      <c r="AF26" s="8"/>
      <c r="AG26" s="138"/>
      <c r="AH26" s="137"/>
      <c r="AI26" s="124"/>
      <c r="AJ26" s="129"/>
      <c r="AK26" s="136"/>
      <c r="AL26" s="126"/>
      <c r="AM26" s="128"/>
      <c r="AN26" s="124"/>
      <c r="AO26" s="124"/>
      <c r="AP26" s="124"/>
      <c r="AQ26" s="129"/>
      <c r="AR26" s="40"/>
    </row>
    <row r="27" spans="1:45" ht="15" customHeight="1" x14ac:dyDescent="0.25">
      <c r="A27" s="53"/>
      <c r="B27" s="36" t="s">
        <v>20</v>
      </c>
      <c r="C27" s="37"/>
      <c r="D27" s="38"/>
      <c r="E27" s="5">
        <f>SUM(E24:E26)</f>
        <v>1</v>
      </c>
      <c r="F27" s="5">
        <f>SUM(F24:F26)</f>
        <v>0</v>
      </c>
      <c r="G27" s="5">
        <f>SUM(G24:G26)</f>
        <v>0</v>
      </c>
      <c r="H27" s="5">
        <f>SUM(H24:H26)</f>
        <v>0</v>
      </c>
      <c r="I27" s="5">
        <f>SUM(I24:I26)</f>
        <v>2</v>
      </c>
      <c r="J27" s="20"/>
      <c r="K27" s="39">
        <f>PRODUCT((F27+G27)/E27)</f>
        <v>0</v>
      </c>
      <c r="L27" s="39">
        <f>PRODUCT(H27/E27)</f>
        <v>0</v>
      </c>
      <c r="M27" s="39">
        <f>PRODUCT(I27/E27)</f>
        <v>2</v>
      </c>
      <c r="N27" s="19">
        <f>PRODUCT(I27/O27)</f>
        <v>1</v>
      </c>
      <c r="O27" s="8">
        <f>SUM(O24:O26)</f>
        <v>2</v>
      </c>
      <c r="P27" s="130" t="s">
        <v>63</v>
      </c>
      <c r="Q27" s="131"/>
      <c r="R27" s="132"/>
      <c r="S27" s="132"/>
      <c r="T27" s="132"/>
      <c r="U27" s="132"/>
      <c r="V27" s="132"/>
      <c r="W27" s="132"/>
      <c r="X27" s="132"/>
      <c r="Y27" s="133"/>
      <c r="Z27" s="133"/>
      <c r="AA27" s="133"/>
      <c r="AB27" s="132"/>
      <c r="AC27" s="132"/>
      <c r="AD27" s="133"/>
      <c r="AE27" s="134"/>
      <c r="AF27" s="8"/>
      <c r="AG27" s="139"/>
      <c r="AH27" s="140"/>
      <c r="AI27" s="141"/>
      <c r="AJ27" s="134"/>
      <c r="AK27" s="136"/>
      <c r="AL27" s="130"/>
      <c r="AM27" s="133"/>
      <c r="AN27" s="132"/>
      <c r="AO27" s="132"/>
      <c r="AP27" s="132"/>
      <c r="AQ27" s="134"/>
      <c r="AR27" s="40"/>
    </row>
    <row r="28" spans="1:45" ht="15" customHeight="1" x14ac:dyDescent="0.25">
      <c r="A28" s="53"/>
      <c r="B28" s="94"/>
      <c r="C28" s="94"/>
      <c r="D28" s="94"/>
      <c r="E28" s="94"/>
      <c r="F28" s="94"/>
      <c r="G28" s="94"/>
      <c r="H28" s="94"/>
      <c r="I28" s="94"/>
      <c r="J28" s="20"/>
      <c r="K28" s="94"/>
      <c r="L28" s="94"/>
      <c r="M28" s="94"/>
      <c r="N28" s="91"/>
      <c r="O28" s="8"/>
      <c r="P28" s="20"/>
      <c r="Q28" s="21"/>
      <c r="R28" s="20"/>
      <c r="S28" s="20"/>
      <c r="T28" s="8"/>
      <c r="U28" s="8"/>
      <c r="V28" s="21"/>
      <c r="W28" s="20"/>
      <c r="X28" s="20"/>
      <c r="Y28" s="8"/>
      <c r="Z28" s="8"/>
      <c r="AA28" s="8"/>
      <c r="AB28" s="8"/>
      <c r="AC28" s="8"/>
      <c r="AD28" s="8"/>
      <c r="AE28" s="8"/>
      <c r="AF28" s="8"/>
      <c r="AG28" s="8"/>
      <c r="AH28" s="22"/>
      <c r="AI28" s="20"/>
      <c r="AJ28" s="20"/>
      <c r="AK28" s="8"/>
      <c r="AL28" s="20"/>
      <c r="AM28" s="20"/>
      <c r="AN28" s="20"/>
      <c r="AO28" s="20"/>
      <c r="AP28" s="20"/>
      <c r="AQ28" s="20"/>
      <c r="AR28" s="40"/>
    </row>
    <row r="29" spans="1:45" ht="15" customHeight="1" x14ac:dyDescent="0.2">
      <c r="A29" s="53"/>
      <c r="B29" s="95" t="s">
        <v>27</v>
      </c>
      <c r="C29" s="20"/>
      <c r="D29" s="20" t="s">
        <v>36</v>
      </c>
      <c r="E29" s="21"/>
      <c r="F29" s="21"/>
      <c r="G29" s="21"/>
      <c r="H29" s="21"/>
      <c r="I29" s="21"/>
      <c r="J29" s="20"/>
      <c r="K29" s="21"/>
      <c r="L29" s="21"/>
      <c r="M29" s="21"/>
      <c r="N29" s="91"/>
      <c r="O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15" customHeight="1" x14ac:dyDescent="0.2">
      <c r="A30" s="53"/>
      <c r="B30" s="20"/>
      <c r="C30" s="20"/>
      <c r="D30" s="20" t="s">
        <v>76</v>
      </c>
      <c r="E30" s="21"/>
      <c r="F30" s="21"/>
      <c r="G30" s="21"/>
      <c r="H30" s="21"/>
      <c r="I30" s="21"/>
      <c r="J30" s="20"/>
      <c r="K30" s="21"/>
      <c r="L30" s="21"/>
      <c r="M30" s="21"/>
      <c r="N30" s="91"/>
      <c r="O30" s="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15" customHeight="1" x14ac:dyDescent="0.2">
      <c r="A31" s="53"/>
      <c r="B31" s="20"/>
      <c r="C31" s="20"/>
      <c r="D31" s="20"/>
      <c r="E31" s="21"/>
      <c r="F31" s="21"/>
      <c r="G31" s="21"/>
      <c r="H31" s="21"/>
      <c r="I31" s="21"/>
      <c r="J31" s="20"/>
      <c r="K31" s="21"/>
      <c r="L31" s="21"/>
      <c r="M31" s="21"/>
      <c r="N31" s="91"/>
      <c r="O31" s="8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s="3" customFormat="1" ht="15" customHeight="1" x14ac:dyDescent="0.2">
      <c r="A32" s="4"/>
      <c r="B32" s="20"/>
      <c r="C32" s="20"/>
      <c r="D32" s="20"/>
      <c r="E32" s="21"/>
      <c r="F32" s="21"/>
      <c r="G32" s="21"/>
      <c r="H32" s="21"/>
      <c r="I32" s="21"/>
      <c r="J32" s="20"/>
      <c r="K32" s="21"/>
      <c r="L32" s="21"/>
      <c r="M32" s="21"/>
      <c r="N32" s="91"/>
      <c r="O32" s="8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4" s="3" customFormat="1" ht="15" customHeight="1" x14ac:dyDescent="0.25">
      <c r="A33" s="4"/>
      <c r="B33" s="20"/>
      <c r="C33" s="20"/>
      <c r="D33" s="20"/>
      <c r="E33" s="21"/>
      <c r="F33" s="21"/>
      <c r="G33" s="21"/>
      <c r="H33" s="21"/>
      <c r="I33" s="21"/>
      <c r="J33" s="20"/>
      <c r="K33" s="21"/>
      <c r="L33" s="21"/>
      <c r="M33" s="21"/>
      <c r="N33" s="91"/>
      <c r="O33" s="8"/>
      <c r="P33" s="20"/>
      <c r="Q33" s="21"/>
      <c r="R33" s="20"/>
      <c r="S33" s="20"/>
      <c r="T33" s="8"/>
      <c r="U33" s="8"/>
      <c r="V33" s="22"/>
      <c r="W33" s="20"/>
      <c r="X33" s="20"/>
      <c r="Y33" s="20"/>
      <c r="Z33" s="20"/>
      <c r="AA33" s="20"/>
      <c r="AB33" s="20"/>
      <c r="AC33" s="20"/>
      <c r="AD33" s="20"/>
      <c r="AE33" s="20"/>
      <c r="AF33" s="40"/>
      <c r="AG33" s="1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40"/>
    </row>
    <row r="34" spans="1:44" s="3" customFormat="1" ht="15" customHeight="1" x14ac:dyDescent="0.25">
      <c r="A34" s="4"/>
      <c r="B34" s="21"/>
      <c r="C34" s="21"/>
      <c r="D34" s="57"/>
      <c r="E34" s="21"/>
      <c r="F34" s="21"/>
      <c r="G34" s="21"/>
      <c r="H34" s="21"/>
      <c r="I34" s="21"/>
      <c r="J34" s="20"/>
      <c r="K34" s="21"/>
      <c r="L34" s="21"/>
      <c r="M34" s="21"/>
      <c r="N34" s="91"/>
      <c r="O34" s="8"/>
      <c r="P34" s="20"/>
      <c r="Q34" s="21"/>
      <c r="R34" s="20"/>
      <c r="S34" s="20"/>
      <c r="T34" s="8"/>
      <c r="U34" s="8"/>
      <c r="V34" s="22"/>
      <c r="W34" s="20"/>
      <c r="X34" s="20"/>
      <c r="Y34" s="20"/>
      <c r="Z34" s="20"/>
      <c r="AA34" s="20"/>
      <c r="AB34" s="20"/>
      <c r="AC34" s="20"/>
      <c r="AD34" s="20"/>
      <c r="AE34" s="20"/>
      <c r="AF34" s="4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4" s="3" customFormat="1" ht="15" customHeight="1" x14ac:dyDescent="0.25">
      <c r="A35" s="4"/>
      <c r="B35" s="21"/>
      <c r="C35" s="21"/>
      <c r="D35" s="21"/>
      <c r="E35" s="21"/>
      <c r="F35" s="21"/>
      <c r="G35" s="21"/>
      <c r="H35" s="21"/>
      <c r="I35" s="21"/>
      <c r="J35" s="20"/>
      <c r="K35" s="21"/>
      <c r="L35" s="21"/>
      <c r="M35" s="21"/>
      <c r="N35" s="91"/>
      <c r="O35" s="8"/>
      <c r="P35" s="20"/>
      <c r="Q35" s="21"/>
      <c r="R35" s="20"/>
      <c r="S35" s="20"/>
      <c r="T35" s="8"/>
      <c r="U35" s="8"/>
      <c r="V35" s="22"/>
      <c r="W35" s="20"/>
      <c r="X35" s="20"/>
      <c r="Y35" s="20"/>
      <c r="Z35" s="20"/>
      <c r="AA35" s="20"/>
      <c r="AB35" s="20"/>
      <c r="AC35" s="20"/>
      <c r="AD35" s="20"/>
      <c r="AE35" s="20"/>
      <c r="AF35" s="4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4" s="3" customFormat="1" ht="15" customHeight="1" x14ac:dyDescent="0.25">
      <c r="A36" s="4"/>
      <c r="B36" s="21"/>
      <c r="C36" s="21"/>
      <c r="D36" s="21"/>
      <c r="E36" s="21"/>
      <c r="F36" s="21"/>
      <c r="G36" s="21"/>
      <c r="H36" s="21"/>
      <c r="I36" s="21"/>
      <c r="J36" s="20"/>
      <c r="K36" s="21"/>
      <c r="L36" s="21"/>
      <c r="M36" s="21"/>
      <c r="N36" s="91"/>
      <c r="O36" s="8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4" s="3" customFormat="1" ht="15" customHeight="1" x14ac:dyDescent="0.25">
      <c r="A37" s="4"/>
      <c r="B37" s="21"/>
      <c r="C37" s="21"/>
      <c r="D37" s="21"/>
      <c r="E37" s="21"/>
      <c r="F37" s="21"/>
      <c r="G37" s="21"/>
      <c r="H37" s="21"/>
      <c r="I37" s="21"/>
      <c r="J37" s="20"/>
      <c r="K37" s="21"/>
      <c r="L37" s="21"/>
      <c r="M37" s="21"/>
      <c r="N37" s="91"/>
      <c r="O37" s="8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4" s="3" customFormat="1" ht="15" customHeight="1" x14ac:dyDescent="0.25">
      <c r="A38" s="4"/>
      <c r="B38" s="21"/>
      <c r="C38" s="21"/>
      <c r="D38" s="21"/>
      <c r="E38" s="21"/>
      <c r="F38" s="21"/>
      <c r="G38" s="21"/>
      <c r="H38" s="21"/>
      <c r="I38" s="21"/>
      <c r="J38" s="20"/>
      <c r="K38" s="21"/>
      <c r="L38" s="21"/>
      <c r="M38" s="21"/>
      <c r="N38" s="91"/>
      <c r="O38" s="8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2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4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  <c r="AR63" s="4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  <c r="AR64" s="4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  <c r="AR65" s="4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  <c r="AR69" s="52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2"/>
      <c r="AI84" s="20"/>
      <c r="AJ84" s="20"/>
      <c r="AK84" s="20"/>
      <c r="AL84" s="20"/>
      <c r="AM84" s="20"/>
      <c r="AN84" s="20"/>
      <c r="AO84" s="20"/>
      <c r="AP84" s="20"/>
      <c r="AQ84" s="20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8"/>
      <c r="AH85" s="22"/>
      <c r="AI85" s="20"/>
      <c r="AJ85" s="20"/>
      <c r="AK85" s="20"/>
      <c r="AL85" s="20"/>
      <c r="AM85" s="20"/>
      <c r="AN85" s="20"/>
      <c r="AO85" s="20"/>
      <c r="AP85" s="20"/>
      <c r="AQ85" s="20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8"/>
      <c r="AH86" s="22"/>
      <c r="AI86" s="20"/>
      <c r="AJ86" s="20"/>
      <c r="AK86" s="20"/>
      <c r="AL86" s="20"/>
      <c r="AM86" s="20"/>
      <c r="AN86" s="20"/>
      <c r="AO86" s="20"/>
      <c r="AP86" s="20"/>
      <c r="AQ86" s="20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8"/>
      <c r="AH87" s="22"/>
      <c r="AI87" s="20"/>
      <c r="AJ87" s="20"/>
      <c r="AK87" s="20"/>
      <c r="AL87" s="20"/>
      <c r="AM87" s="20"/>
      <c r="AN87" s="20"/>
      <c r="AO87" s="20"/>
      <c r="AP87" s="20"/>
      <c r="AQ87" s="20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1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2"/>
      <c r="AI88" s="20"/>
      <c r="AJ88" s="20"/>
      <c r="AK88" s="8"/>
      <c r="AL88" s="8"/>
      <c r="AM88" s="8"/>
      <c r="AN88" s="8"/>
      <c r="AO88" s="8"/>
      <c r="AP88" s="8"/>
      <c r="AQ88" s="8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1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2"/>
      <c r="AI177" s="20"/>
      <c r="AJ177" s="20"/>
      <c r="AK177" s="8"/>
      <c r="AL177" s="8"/>
      <c r="AM177" s="8"/>
      <c r="AN177" s="8"/>
      <c r="AO177" s="8"/>
      <c r="AP177" s="8"/>
      <c r="AQ177" s="8"/>
      <c r="AR177" s="52"/>
    </row>
    <row r="178" spans="1:44" s="3" customFormat="1" ht="15" customHeight="1" x14ac:dyDescent="0.25">
      <c r="A178" s="4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8"/>
      <c r="P178" s="8"/>
      <c r="Q178" s="8"/>
      <c r="R178" s="8"/>
      <c r="S178" s="8"/>
      <c r="T178" s="8"/>
      <c r="U178" s="20"/>
      <c r="V178" s="21"/>
      <c r="W178" s="20"/>
      <c r="X178" s="20"/>
      <c r="Y178" s="8"/>
      <c r="Z178" s="8"/>
      <c r="AA178" s="8"/>
      <c r="AB178" s="8"/>
      <c r="AC178" s="8"/>
      <c r="AD178" s="8"/>
      <c r="AE178" s="8"/>
      <c r="AF178" s="8"/>
      <c r="AG178" s="8"/>
      <c r="AH178" s="22"/>
      <c r="AI178" s="20"/>
      <c r="AJ178" s="20"/>
      <c r="AK178" s="8"/>
      <c r="AL178" s="8"/>
      <c r="AM178" s="8"/>
      <c r="AN178" s="8"/>
      <c r="AO178" s="8"/>
      <c r="AP178" s="8"/>
      <c r="AQ178" s="8"/>
      <c r="AR178" s="52"/>
    </row>
    <row r="179" spans="1:44" s="3" customFormat="1" ht="15" customHeight="1" x14ac:dyDescent="0.25">
      <c r="A179" s="4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8"/>
      <c r="P179" s="8"/>
      <c r="Q179" s="8"/>
      <c r="R179" s="8"/>
      <c r="S179" s="8"/>
      <c r="T179" s="8"/>
      <c r="U179" s="20"/>
      <c r="V179" s="21"/>
      <c r="W179" s="20"/>
      <c r="X179" s="20"/>
      <c r="Y179" s="8"/>
      <c r="Z179" s="8"/>
      <c r="AA179" s="8"/>
      <c r="AB179" s="8"/>
      <c r="AC179" s="8"/>
      <c r="AD179" s="8"/>
      <c r="AE179" s="8"/>
      <c r="AF179" s="8"/>
      <c r="AG179" s="8"/>
      <c r="AH179" s="22"/>
      <c r="AI179" s="20"/>
      <c r="AJ179" s="20"/>
      <c r="AK179" s="8"/>
      <c r="AL179" s="8"/>
      <c r="AM179" s="8"/>
      <c r="AN179" s="8"/>
      <c r="AO179" s="8"/>
      <c r="AP179" s="8"/>
      <c r="AQ179" s="8"/>
      <c r="AR179" s="52"/>
    </row>
    <row r="180" spans="1:44" s="3" customFormat="1" ht="15" customHeight="1" x14ac:dyDescent="0.25">
      <c r="A180" s="4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8"/>
      <c r="P180" s="8"/>
      <c r="Q180" s="8"/>
      <c r="R180" s="8"/>
      <c r="S180" s="8"/>
      <c r="T180" s="8"/>
      <c r="U180" s="20"/>
      <c r="V180" s="21"/>
      <c r="W180" s="20"/>
      <c r="X180" s="20"/>
      <c r="Y180" s="8"/>
      <c r="Z180" s="8"/>
      <c r="AA180" s="8"/>
      <c r="AB180" s="8"/>
      <c r="AC180" s="8"/>
      <c r="AD180" s="8"/>
      <c r="AE180" s="8"/>
      <c r="AF180" s="8"/>
      <c r="AG180" s="8"/>
      <c r="AH180" s="22"/>
      <c r="AI180" s="20"/>
      <c r="AJ180" s="20"/>
      <c r="AK180" s="8"/>
      <c r="AL180" s="8"/>
      <c r="AM180" s="8"/>
      <c r="AN180" s="8"/>
      <c r="AO180" s="8"/>
      <c r="AP180" s="8"/>
      <c r="AQ180" s="8"/>
      <c r="AR180" s="52"/>
    </row>
    <row r="181" spans="1:44" ht="15" customHeight="1" x14ac:dyDescent="0.25">
      <c r="AG181" s="8"/>
      <c r="AH181" s="22"/>
      <c r="AI181" s="20"/>
      <c r="AJ181" s="20"/>
    </row>
    <row r="182" spans="1:44" ht="15" customHeight="1" x14ac:dyDescent="0.25">
      <c r="AG182" s="8"/>
      <c r="AH182" s="22"/>
      <c r="AI182" s="20"/>
      <c r="AJ182" s="20"/>
    </row>
    <row r="183" spans="1:44" ht="15" customHeight="1" x14ac:dyDescent="0.25">
      <c r="AG183" s="8"/>
      <c r="AH183" s="22"/>
      <c r="AI183" s="20"/>
      <c r="AJ183" s="20"/>
    </row>
    <row r="184" spans="1:44" ht="15" customHeight="1" x14ac:dyDescent="0.25">
      <c r="AG184" s="8"/>
      <c r="AH184" s="22"/>
      <c r="AI184" s="20"/>
      <c r="AJ184" s="20"/>
    </row>
    <row r="185" spans="1:44" ht="15" customHeight="1" x14ac:dyDescent="0.25">
      <c r="AG185" s="8"/>
      <c r="AH185" s="22"/>
      <c r="AI185" s="20"/>
      <c r="AJ185" s="20"/>
    </row>
    <row r="186" spans="1:44" ht="15" customHeight="1" x14ac:dyDescent="0.25">
      <c r="AG186" s="8"/>
      <c r="AH186" s="22"/>
      <c r="AI186" s="20"/>
      <c r="AJ186" s="20"/>
    </row>
    <row r="187" spans="1:44" ht="15" customHeight="1" x14ac:dyDescent="0.25">
      <c r="AG187" s="8"/>
      <c r="AH187" s="22"/>
      <c r="AI187" s="20"/>
      <c r="AJ187" s="20"/>
    </row>
    <row r="194" spans="2:43" ht="15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</row>
    <row r="198" spans="2:43" ht="15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</row>
    <row r="199" spans="2:43" ht="15" customHeight="1" x14ac:dyDescent="0.2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</row>
    <row r="200" spans="2:43" ht="15" customHeight="1" x14ac:dyDescent="0.25"/>
    <row r="201" spans="2:43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7.28515625" customWidth="1"/>
    <col min="23" max="23" width="0.7109375" customWidth="1"/>
    <col min="24" max="24" width="6.5703125" customWidth="1"/>
    <col min="25" max="25" width="6" customWidth="1"/>
    <col min="26" max="26" width="8.28515625" customWidth="1"/>
    <col min="27" max="31" width="5.42578125" customWidth="1"/>
    <col min="32" max="32" width="7.85546875" bestFit="1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60" t="s">
        <v>34</v>
      </c>
      <c r="C1" s="48"/>
      <c r="D1" s="49"/>
      <c r="E1" s="50" t="s">
        <v>35</v>
      </c>
      <c r="F1" s="96"/>
      <c r="G1" s="97"/>
      <c r="H1" s="97"/>
      <c r="I1" s="51"/>
      <c r="J1" s="48"/>
      <c r="K1" s="68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96"/>
      <c r="AB1" s="96"/>
      <c r="AC1" s="97"/>
      <c r="AD1" s="97"/>
      <c r="AE1" s="51"/>
      <c r="AF1" s="48"/>
      <c r="AG1" s="68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1" t="s">
        <v>31</v>
      </c>
      <c r="C2" s="62"/>
      <c r="D2" s="63"/>
      <c r="E2" s="6" t="s">
        <v>8</v>
      </c>
      <c r="F2" s="44"/>
      <c r="G2" s="44"/>
      <c r="H2" s="44"/>
      <c r="I2" s="45"/>
      <c r="J2" s="7"/>
      <c r="K2" s="64"/>
      <c r="L2" s="23" t="s">
        <v>66</v>
      </c>
      <c r="M2" s="44"/>
      <c r="N2" s="44"/>
      <c r="O2" s="46"/>
      <c r="P2" s="54"/>
      <c r="Q2" s="23" t="s">
        <v>67</v>
      </c>
      <c r="R2" s="44"/>
      <c r="S2" s="44"/>
      <c r="T2" s="44"/>
      <c r="U2" s="45"/>
      <c r="V2" s="46"/>
      <c r="W2" s="54"/>
      <c r="X2" s="98" t="s">
        <v>68</v>
      </c>
      <c r="Y2" s="99"/>
      <c r="Z2" s="100"/>
      <c r="AA2" s="6" t="s">
        <v>8</v>
      </c>
      <c r="AB2" s="44"/>
      <c r="AC2" s="44"/>
      <c r="AD2" s="44"/>
      <c r="AE2" s="45"/>
      <c r="AF2" s="7"/>
      <c r="AG2" s="64"/>
      <c r="AH2" s="23" t="s">
        <v>69</v>
      </c>
      <c r="AI2" s="44"/>
      <c r="AJ2" s="44"/>
      <c r="AK2" s="46"/>
      <c r="AL2" s="54"/>
      <c r="AM2" s="23" t="s">
        <v>67</v>
      </c>
      <c r="AN2" s="44"/>
      <c r="AO2" s="44"/>
      <c r="AP2" s="44"/>
      <c r="AQ2" s="45"/>
      <c r="AR2" s="46"/>
      <c r="AS2" s="10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01"/>
      <c r="L3" s="5" t="s">
        <v>4</v>
      </c>
      <c r="M3" s="5" t="s">
        <v>5</v>
      </c>
      <c r="N3" s="5" t="s">
        <v>45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01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01"/>
      <c r="AH3" s="5" t="s">
        <v>4</v>
      </c>
      <c r="AI3" s="5" t="s">
        <v>5</v>
      </c>
      <c r="AJ3" s="5" t="s">
        <v>45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0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89"/>
      <c r="E4" s="14"/>
      <c r="F4" s="14"/>
      <c r="G4" s="14"/>
      <c r="H4" s="15"/>
      <c r="I4" s="14"/>
      <c r="J4" s="73"/>
      <c r="K4" s="42"/>
      <c r="L4" s="79"/>
      <c r="M4" s="5"/>
      <c r="N4" s="5"/>
      <c r="O4" s="5"/>
      <c r="P4" s="8"/>
      <c r="Q4" s="14"/>
      <c r="R4" s="14"/>
      <c r="S4" s="15"/>
      <c r="T4" s="14"/>
      <c r="U4" s="14"/>
      <c r="V4" s="102"/>
      <c r="W4" s="42"/>
      <c r="X4" s="14">
        <v>2012</v>
      </c>
      <c r="Y4" s="14" t="s">
        <v>29</v>
      </c>
      <c r="Z4" s="89" t="s">
        <v>33</v>
      </c>
      <c r="AA4" s="14">
        <v>2</v>
      </c>
      <c r="AB4" s="14">
        <v>0</v>
      </c>
      <c r="AC4" s="14">
        <v>0</v>
      </c>
      <c r="AD4" s="14">
        <v>0</v>
      </c>
      <c r="AE4" s="14">
        <v>0</v>
      </c>
      <c r="AF4" s="28">
        <v>0</v>
      </c>
      <c r="AG4" s="8">
        <v>5</v>
      </c>
      <c r="AH4" s="5"/>
      <c r="AI4" s="5"/>
      <c r="AJ4" s="5"/>
      <c r="AK4" s="5"/>
      <c r="AL4" s="8"/>
      <c r="AM4" s="14"/>
      <c r="AN4" s="14"/>
      <c r="AO4" s="14"/>
      <c r="AP4" s="14"/>
      <c r="AQ4" s="14"/>
      <c r="AR4" s="103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89"/>
      <c r="E5" s="14"/>
      <c r="F5" s="14"/>
      <c r="G5" s="14"/>
      <c r="H5" s="15"/>
      <c r="I5" s="14"/>
      <c r="J5" s="73"/>
      <c r="K5" s="42"/>
      <c r="L5" s="79"/>
      <c r="M5" s="5"/>
      <c r="N5" s="5"/>
      <c r="O5" s="5"/>
      <c r="P5" s="8"/>
      <c r="Q5" s="14"/>
      <c r="R5" s="14"/>
      <c r="S5" s="15"/>
      <c r="T5" s="14"/>
      <c r="U5" s="14"/>
      <c r="V5" s="102"/>
      <c r="W5" s="42"/>
      <c r="X5" s="14">
        <v>2013</v>
      </c>
      <c r="Y5" s="14" t="s">
        <v>52</v>
      </c>
      <c r="Z5" s="89" t="s">
        <v>33</v>
      </c>
      <c r="AA5" s="14">
        <v>12</v>
      </c>
      <c r="AB5" s="14">
        <v>0</v>
      </c>
      <c r="AC5" s="14">
        <v>34</v>
      </c>
      <c r="AD5" s="14">
        <v>5</v>
      </c>
      <c r="AE5" s="14">
        <v>46</v>
      </c>
      <c r="AF5" s="28">
        <v>0.60519999999999996</v>
      </c>
      <c r="AG5" s="8">
        <v>76</v>
      </c>
      <c r="AH5" s="5" t="s">
        <v>32</v>
      </c>
      <c r="AI5" s="5"/>
      <c r="AJ5" s="5"/>
      <c r="AK5" s="5"/>
      <c r="AL5" s="8"/>
      <c r="AM5" s="14"/>
      <c r="AN5" s="14"/>
      <c r="AO5" s="14"/>
      <c r="AP5" s="14"/>
      <c r="AQ5" s="14"/>
      <c r="AR5" s="103"/>
      <c r="AS5" s="4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7"/>
      <c r="D6" s="89"/>
      <c r="E6" s="14"/>
      <c r="F6" s="14"/>
      <c r="G6" s="14"/>
      <c r="H6" s="15"/>
      <c r="I6" s="14"/>
      <c r="J6" s="73"/>
      <c r="K6" s="42"/>
      <c r="L6" s="79"/>
      <c r="M6" s="5"/>
      <c r="N6" s="5"/>
      <c r="O6" s="5"/>
      <c r="P6" s="8"/>
      <c r="Q6" s="14"/>
      <c r="R6" s="14"/>
      <c r="S6" s="15"/>
      <c r="T6" s="14"/>
      <c r="U6" s="14"/>
      <c r="V6" s="102"/>
      <c r="W6" s="42"/>
      <c r="X6" s="14">
        <v>2014</v>
      </c>
      <c r="Y6" s="14" t="s">
        <v>30</v>
      </c>
      <c r="Z6" s="89" t="s">
        <v>33</v>
      </c>
      <c r="AA6" s="14">
        <v>18</v>
      </c>
      <c r="AB6" s="14">
        <v>1</v>
      </c>
      <c r="AC6" s="14">
        <v>39</v>
      </c>
      <c r="AD6" s="14">
        <v>13</v>
      </c>
      <c r="AE6" s="14">
        <v>78</v>
      </c>
      <c r="AF6" s="28">
        <v>0.59089999999999998</v>
      </c>
      <c r="AG6" s="8">
        <v>132</v>
      </c>
      <c r="AH6" s="5"/>
      <c r="AI6" s="5"/>
      <c r="AJ6" s="5" t="s">
        <v>32</v>
      </c>
      <c r="AK6" s="5"/>
      <c r="AL6" s="8"/>
      <c r="AM6" s="14">
        <v>8</v>
      </c>
      <c r="AN6" s="14">
        <v>0</v>
      </c>
      <c r="AO6" s="14">
        <v>15</v>
      </c>
      <c r="AP6" s="14">
        <v>3</v>
      </c>
      <c r="AQ6" s="14">
        <v>27</v>
      </c>
      <c r="AR6" s="103">
        <v>0.44259999999999999</v>
      </c>
      <c r="AS6" s="47">
        <v>61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>
        <v>2015</v>
      </c>
      <c r="C7" s="17" t="s">
        <v>32</v>
      </c>
      <c r="D7" s="89" t="s">
        <v>33</v>
      </c>
      <c r="E7" s="14">
        <v>6</v>
      </c>
      <c r="F7" s="14">
        <v>0</v>
      </c>
      <c r="G7" s="14">
        <v>1</v>
      </c>
      <c r="H7" s="15">
        <v>3</v>
      </c>
      <c r="I7" s="14">
        <v>13</v>
      </c>
      <c r="J7" s="73">
        <v>0.44819999999999999</v>
      </c>
      <c r="K7" s="42">
        <v>29</v>
      </c>
      <c r="L7" s="79"/>
      <c r="M7" s="5"/>
      <c r="N7" s="5"/>
      <c r="O7" s="5"/>
      <c r="P7" s="8"/>
      <c r="Q7" s="14"/>
      <c r="R7" s="14"/>
      <c r="S7" s="15"/>
      <c r="T7" s="14"/>
      <c r="U7" s="14"/>
      <c r="V7" s="102"/>
      <c r="W7" s="42"/>
      <c r="X7" s="14">
        <v>2015</v>
      </c>
      <c r="Y7" s="14" t="s">
        <v>30</v>
      </c>
      <c r="Z7" s="89" t="s">
        <v>38</v>
      </c>
      <c r="AA7" s="14">
        <v>13</v>
      </c>
      <c r="AB7" s="14">
        <v>1</v>
      </c>
      <c r="AC7" s="14">
        <v>19</v>
      </c>
      <c r="AD7" s="14">
        <v>16</v>
      </c>
      <c r="AE7" s="14">
        <v>56</v>
      </c>
      <c r="AF7" s="28">
        <v>0.58330000000000004</v>
      </c>
      <c r="AG7" s="8">
        <v>96</v>
      </c>
      <c r="AH7" s="5"/>
      <c r="AI7" s="5"/>
      <c r="AJ7" s="5"/>
      <c r="AK7" s="5"/>
      <c r="AL7" s="8"/>
      <c r="AM7" s="14">
        <v>7</v>
      </c>
      <c r="AN7" s="14">
        <v>0</v>
      </c>
      <c r="AO7" s="14">
        <v>4</v>
      </c>
      <c r="AP7" s="14">
        <v>2</v>
      </c>
      <c r="AQ7" s="14">
        <v>26</v>
      </c>
      <c r="AR7" s="103">
        <v>0.53059999999999996</v>
      </c>
      <c r="AS7" s="47">
        <v>49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>
        <v>2016</v>
      </c>
      <c r="C8" s="17" t="s">
        <v>39</v>
      </c>
      <c r="D8" s="89" t="s">
        <v>33</v>
      </c>
      <c r="E8" s="14">
        <v>2</v>
      </c>
      <c r="F8" s="14">
        <v>0</v>
      </c>
      <c r="G8" s="14">
        <v>0</v>
      </c>
      <c r="H8" s="15">
        <v>1</v>
      </c>
      <c r="I8" s="14">
        <v>2</v>
      </c>
      <c r="J8" s="73">
        <v>0.222</v>
      </c>
      <c r="K8" s="42">
        <v>9</v>
      </c>
      <c r="L8" s="79"/>
      <c r="M8" s="5"/>
      <c r="N8" s="5"/>
      <c r="O8" s="5"/>
      <c r="P8" s="8"/>
      <c r="Q8" s="14"/>
      <c r="R8" s="14"/>
      <c r="S8" s="15"/>
      <c r="T8" s="14"/>
      <c r="U8" s="14"/>
      <c r="V8" s="102"/>
      <c r="W8" s="42"/>
      <c r="X8" s="14">
        <v>2016</v>
      </c>
      <c r="Y8" s="14" t="s">
        <v>40</v>
      </c>
      <c r="Z8" s="89" t="s">
        <v>38</v>
      </c>
      <c r="AA8" s="14">
        <v>15</v>
      </c>
      <c r="AB8" s="14">
        <v>0</v>
      </c>
      <c r="AC8" s="14">
        <v>1</v>
      </c>
      <c r="AD8" s="14">
        <v>22</v>
      </c>
      <c r="AE8" s="14">
        <v>66</v>
      </c>
      <c r="AF8" s="28">
        <v>0.65339999999999998</v>
      </c>
      <c r="AG8" s="8">
        <v>101</v>
      </c>
      <c r="AH8" s="5"/>
      <c r="AI8" s="5"/>
      <c r="AJ8" s="5"/>
      <c r="AK8" s="5"/>
      <c r="AL8" s="8"/>
      <c r="AM8" s="14">
        <v>5</v>
      </c>
      <c r="AN8" s="14">
        <v>0</v>
      </c>
      <c r="AO8" s="14">
        <v>0</v>
      </c>
      <c r="AP8" s="14">
        <v>8</v>
      </c>
      <c r="AQ8" s="14">
        <v>22</v>
      </c>
      <c r="AR8" s="103">
        <v>0.57889999999999997</v>
      </c>
      <c r="AS8" s="47">
        <v>38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2017</v>
      </c>
      <c r="C9" s="17" t="s">
        <v>52</v>
      </c>
      <c r="D9" s="89" t="s">
        <v>33</v>
      </c>
      <c r="E9" s="14">
        <v>2</v>
      </c>
      <c r="F9" s="14">
        <v>0</v>
      </c>
      <c r="G9" s="14">
        <v>0</v>
      </c>
      <c r="H9" s="15">
        <v>0</v>
      </c>
      <c r="I9" s="14">
        <v>4</v>
      </c>
      <c r="J9" s="73">
        <v>0.36359999999999998</v>
      </c>
      <c r="K9" s="42">
        <v>11</v>
      </c>
      <c r="L9" s="79"/>
      <c r="M9" s="5"/>
      <c r="N9" s="5"/>
      <c r="O9" s="5"/>
      <c r="P9" s="8"/>
      <c r="Q9" s="14"/>
      <c r="R9" s="14"/>
      <c r="S9" s="15"/>
      <c r="T9" s="14"/>
      <c r="U9" s="14"/>
      <c r="V9" s="102"/>
      <c r="W9" s="42"/>
      <c r="X9" s="14">
        <v>2017</v>
      </c>
      <c r="Y9" s="14" t="s">
        <v>51</v>
      </c>
      <c r="Z9" s="89" t="s">
        <v>38</v>
      </c>
      <c r="AA9" s="14">
        <v>12</v>
      </c>
      <c r="AB9" s="14">
        <v>1</v>
      </c>
      <c r="AC9" s="14">
        <v>2</v>
      </c>
      <c r="AD9" s="14">
        <v>22</v>
      </c>
      <c r="AE9" s="14">
        <v>60</v>
      </c>
      <c r="AF9" s="28">
        <v>0.64510000000000001</v>
      </c>
      <c r="AG9" s="8">
        <v>93</v>
      </c>
      <c r="AH9" s="5"/>
      <c r="AI9" s="5"/>
      <c r="AJ9" s="5"/>
      <c r="AK9" s="5"/>
      <c r="AL9" s="8"/>
      <c r="AM9" s="14"/>
      <c r="AN9" s="14"/>
      <c r="AO9" s="14"/>
      <c r="AP9" s="14"/>
      <c r="AQ9" s="14"/>
      <c r="AR9" s="103"/>
      <c r="AS9" s="47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2018</v>
      </c>
      <c r="C10" s="17" t="s">
        <v>39</v>
      </c>
      <c r="D10" s="89" t="s">
        <v>33</v>
      </c>
      <c r="E10" s="14">
        <v>21</v>
      </c>
      <c r="F10" s="14">
        <v>1</v>
      </c>
      <c r="G10" s="14">
        <v>1</v>
      </c>
      <c r="H10" s="15">
        <v>18</v>
      </c>
      <c r="I10" s="14">
        <v>53</v>
      </c>
      <c r="J10" s="28">
        <v>0.57599999999999996</v>
      </c>
      <c r="K10" s="20">
        <v>92</v>
      </c>
      <c r="L10" s="79"/>
      <c r="M10" s="5"/>
      <c r="N10" s="5"/>
      <c r="O10" s="5"/>
      <c r="P10" s="8"/>
      <c r="Q10" s="14"/>
      <c r="R10" s="14"/>
      <c r="S10" s="15"/>
      <c r="T10" s="14"/>
      <c r="U10" s="14"/>
      <c r="V10" s="102"/>
      <c r="W10" s="42"/>
      <c r="X10" s="14">
        <v>2018</v>
      </c>
      <c r="Y10" s="14" t="s">
        <v>30</v>
      </c>
      <c r="Z10" s="89" t="s">
        <v>38</v>
      </c>
      <c r="AA10" s="14">
        <v>3</v>
      </c>
      <c r="AB10" s="14">
        <v>2</v>
      </c>
      <c r="AC10" s="14">
        <v>0</v>
      </c>
      <c r="AD10" s="14">
        <v>11</v>
      </c>
      <c r="AE10" s="14">
        <v>19</v>
      </c>
      <c r="AF10" s="28">
        <v>0.65510000000000002</v>
      </c>
      <c r="AG10" s="8">
        <v>29</v>
      </c>
      <c r="AH10" s="5"/>
      <c r="AI10" s="5"/>
      <c r="AJ10" s="5"/>
      <c r="AK10" s="5"/>
      <c r="AL10" s="8"/>
      <c r="AM10" s="89"/>
      <c r="AN10" s="89"/>
      <c r="AO10" s="89"/>
      <c r="AP10" s="89"/>
      <c r="AQ10" s="89"/>
      <c r="AR10" s="26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2019</v>
      </c>
      <c r="C11" s="17" t="s">
        <v>74</v>
      </c>
      <c r="D11" s="89" t="s">
        <v>33</v>
      </c>
      <c r="E11" s="14">
        <v>24</v>
      </c>
      <c r="F11" s="14">
        <v>0</v>
      </c>
      <c r="G11" s="14">
        <v>1</v>
      </c>
      <c r="H11" s="15">
        <v>29</v>
      </c>
      <c r="I11" s="14">
        <v>77</v>
      </c>
      <c r="J11" s="73">
        <v>0.6159</v>
      </c>
      <c r="K11" s="42">
        <v>125</v>
      </c>
      <c r="L11" s="79"/>
      <c r="M11" s="5"/>
      <c r="N11" s="5"/>
      <c r="O11" s="5"/>
      <c r="P11" s="8"/>
      <c r="Q11" s="14"/>
      <c r="R11" s="14"/>
      <c r="S11" s="15"/>
      <c r="T11" s="14"/>
      <c r="U11" s="14"/>
      <c r="V11" s="102"/>
      <c r="W11" s="42"/>
      <c r="X11" s="14">
        <v>2019</v>
      </c>
      <c r="Y11" s="14" t="s">
        <v>30</v>
      </c>
      <c r="Z11" s="89" t="s">
        <v>38</v>
      </c>
      <c r="AA11" s="14">
        <v>2</v>
      </c>
      <c r="AB11" s="14">
        <v>0</v>
      </c>
      <c r="AC11" s="14">
        <v>0</v>
      </c>
      <c r="AD11" s="14">
        <v>2</v>
      </c>
      <c r="AE11" s="14">
        <v>6</v>
      </c>
      <c r="AF11" s="28">
        <v>0.46150000000000002</v>
      </c>
      <c r="AG11" s="42">
        <v>13</v>
      </c>
      <c r="AH11" s="79"/>
      <c r="AI11" s="5"/>
      <c r="AJ11" s="5"/>
      <c r="AK11" s="5"/>
      <c r="AL11" s="8"/>
      <c r="AM11" s="89"/>
      <c r="AN11" s="89"/>
      <c r="AO11" s="26"/>
      <c r="AP11" s="89"/>
      <c r="AQ11" s="89"/>
      <c r="AR11" s="26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/>
      <c r="C12" s="17"/>
      <c r="D12" s="89"/>
      <c r="E12" s="14"/>
      <c r="F12" s="14"/>
      <c r="G12" s="14"/>
      <c r="H12" s="15"/>
      <c r="I12" s="14"/>
      <c r="J12" s="73"/>
      <c r="K12" s="42"/>
      <c r="L12" s="79"/>
      <c r="M12" s="5"/>
      <c r="N12" s="5"/>
      <c r="O12" s="5"/>
      <c r="P12" s="8"/>
      <c r="Q12" s="14"/>
      <c r="R12" s="14"/>
      <c r="S12" s="15"/>
      <c r="T12" s="14"/>
      <c r="U12" s="14"/>
      <c r="V12" s="102"/>
      <c r="W12" s="42"/>
      <c r="X12" s="14">
        <v>2020</v>
      </c>
      <c r="Y12" s="14" t="s">
        <v>37</v>
      </c>
      <c r="Z12" s="89" t="s">
        <v>33</v>
      </c>
      <c r="AA12" s="14">
        <v>8</v>
      </c>
      <c r="AB12" s="14">
        <v>0</v>
      </c>
      <c r="AC12" s="14">
        <v>0</v>
      </c>
      <c r="AD12" s="14">
        <v>9</v>
      </c>
      <c r="AE12" s="14">
        <v>24</v>
      </c>
      <c r="AF12" s="73">
        <v>0.5</v>
      </c>
      <c r="AG12" s="42">
        <v>48</v>
      </c>
      <c r="AH12" s="79"/>
      <c r="AI12" s="5"/>
      <c r="AJ12" s="5"/>
      <c r="AK12" s="5"/>
      <c r="AL12" s="8"/>
      <c r="AM12" s="89"/>
      <c r="AN12" s="89"/>
      <c r="AO12" s="26"/>
      <c r="AP12" s="89"/>
      <c r="AQ12" s="89"/>
      <c r="AR12" s="26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/>
      <c r="C13" s="17"/>
      <c r="D13" s="89"/>
      <c r="E13" s="14"/>
      <c r="F13" s="14"/>
      <c r="G13" s="14"/>
      <c r="H13" s="15"/>
      <c r="I13" s="14"/>
      <c r="J13" s="73"/>
      <c r="K13" s="42"/>
      <c r="L13" s="79"/>
      <c r="M13" s="5"/>
      <c r="N13" s="5"/>
      <c r="O13" s="5"/>
      <c r="P13" s="8"/>
      <c r="Q13" s="14"/>
      <c r="R13" s="14"/>
      <c r="S13" s="15"/>
      <c r="T13" s="14"/>
      <c r="U13" s="14"/>
      <c r="V13" s="102"/>
      <c r="W13" s="42"/>
      <c r="X13" s="142">
        <v>2021</v>
      </c>
      <c r="Y13" s="142" t="s">
        <v>51</v>
      </c>
      <c r="Z13" s="143" t="s">
        <v>33</v>
      </c>
      <c r="AA13" s="142">
        <v>11</v>
      </c>
      <c r="AB13" s="142">
        <v>0</v>
      </c>
      <c r="AC13" s="142">
        <v>2</v>
      </c>
      <c r="AD13" s="142">
        <v>7</v>
      </c>
      <c r="AE13" s="142">
        <v>36</v>
      </c>
      <c r="AF13" s="144">
        <v>0.54549999999999998</v>
      </c>
      <c r="AG13" s="145">
        <v>66</v>
      </c>
      <c r="AH13" s="5"/>
      <c r="AI13" s="5"/>
      <c r="AJ13" s="5"/>
      <c r="AK13" s="5"/>
      <c r="AL13" s="8"/>
      <c r="AM13" s="89"/>
      <c r="AN13" s="89"/>
      <c r="AO13" s="26"/>
      <c r="AP13" s="89"/>
      <c r="AQ13" s="89"/>
      <c r="AR13" s="26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4"/>
      <c r="C14" s="14"/>
      <c r="D14" s="89"/>
      <c r="E14" s="14"/>
      <c r="F14" s="14"/>
      <c r="G14" s="14"/>
      <c r="H14" s="14"/>
      <c r="I14" s="14"/>
      <c r="J14" s="28"/>
      <c r="K14" s="20"/>
      <c r="L14" s="79"/>
      <c r="M14" s="5"/>
      <c r="N14" s="5"/>
      <c r="O14" s="5"/>
      <c r="P14" s="8"/>
      <c r="Q14" s="14"/>
      <c r="R14" s="14"/>
      <c r="S14" s="15"/>
      <c r="T14" s="14"/>
      <c r="U14" s="14"/>
      <c r="V14" s="102"/>
      <c r="W14" s="42"/>
      <c r="X14" s="142">
        <v>2022</v>
      </c>
      <c r="Y14" s="142" t="s">
        <v>37</v>
      </c>
      <c r="Z14" s="143" t="s">
        <v>33</v>
      </c>
      <c r="AA14" s="142">
        <v>11</v>
      </c>
      <c r="AB14" s="142">
        <v>1</v>
      </c>
      <c r="AC14" s="142">
        <v>14</v>
      </c>
      <c r="AD14" s="142">
        <v>5</v>
      </c>
      <c r="AE14" s="142">
        <v>37</v>
      </c>
      <c r="AF14" s="144">
        <v>0.53620000000000001</v>
      </c>
      <c r="AG14" s="145">
        <v>69</v>
      </c>
      <c r="AH14" s="79"/>
      <c r="AI14" s="5"/>
      <c r="AJ14" s="5"/>
      <c r="AK14" s="5"/>
      <c r="AL14" s="20"/>
      <c r="AM14" s="14"/>
      <c r="AN14" s="14"/>
      <c r="AO14" s="14"/>
      <c r="AP14" s="14"/>
      <c r="AQ14" s="14"/>
      <c r="AR14" s="14"/>
      <c r="AS14" s="8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104" t="s">
        <v>70</v>
      </c>
      <c r="C15" s="105"/>
      <c r="D15" s="106"/>
      <c r="E15" s="107">
        <f>SUM(E4:E14)</f>
        <v>55</v>
      </c>
      <c r="F15" s="107">
        <f>SUM(F4:F14)</f>
        <v>1</v>
      </c>
      <c r="G15" s="107">
        <f>SUM(G4:G14)</f>
        <v>3</v>
      </c>
      <c r="H15" s="107">
        <f>SUM(H4:H14)</f>
        <v>51</v>
      </c>
      <c r="I15" s="107">
        <f>SUM(I4:I14)</f>
        <v>149</v>
      </c>
      <c r="J15" s="108">
        <f>PRODUCT(I15/K15)</f>
        <v>0.56015037593984962</v>
      </c>
      <c r="K15" s="64">
        <f>SUM(K4:K14)</f>
        <v>266</v>
      </c>
      <c r="L15" s="23"/>
      <c r="M15" s="45"/>
      <c r="N15" s="82"/>
      <c r="O15" s="83"/>
      <c r="P15" s="8"/>
      <c r="Q15" s="107">
        <f>SUM(Q4:Q14)</f>
        <v>0</v>
      </c>
      <c r="R15" s="107">
        <f>SUM(R4:R14)</f>
        <v>0</v>
      </c>
      <c r="S15" s="107">
        <f>SUM(S4:S14)</f>
        <v>0</v>
      </c>
      <c r="T15" s="107">
        <f>SUM(T4:T14)</f>
        <v>0</v>
      </c>
      <c r="U15" s="107">
        <f>SUM(U4:U14)</f>
        <v>0</v>
      </c>
      <c r="V15" s="19">
        <v>0</v>
      </c>
      <c r="W15" s="64">
        <f>SUM(W4:W14)</f>
        <v>0</v>
      </c>
      <c r="X15" s="18" t="s">
        <v>70</v>
      </c>
      <c r="Y15" s="9"/>
      <c r="Z15" s="7"/>
      <c r="AA15" s="107">
        <f>SUM(AA4:AA14)</f>
        <v>107</v>
      </c>
      <c r="AB15" s="107">
        <f>SUM(AB4:AB14)</f>
        <v>6</v>
      </c>
      <c r="AC15" s="107">
        <f>SUM(AC4:AC14)</f>
        <v>111</v>
      </c>
      <c r="AD15" s="107">
        <f>SUM(AD4:AD14)</f>
        <v>112</v>
      </c>
      <c r="AE15" s="107">
        <f>SUM(AE4:AE14)</f>
        <v>428</v>
      </c>
      <c r="AF15" s="108">
        <f>PRODUCT(AE15/AG15)</f>
        <v>0.58791208791208793</v>
      </c>
      <c r="AG15" s="64">
        <f>SUM(AG4:AG14)</f>
        <v>728</v>
      </c>
      <c r="AH15" s="23"/>
      <c r="AI15" s="45"/>
      <c r="AJ15" s="82"/>
      <c r="AK15" s="83"/>
      <c r="AL15" s="8"/>
      <c r="AM15" s="107">
        <f>SUM(AM4:AM14)</f>
        <v>20</v>
      </c>
      <c r="AN15" s="107">
        <f>SUM(AN4:AN14)</f>
        <v>0</v>
      </c>
      <c r="AO15" s="107">
        <f>SUM(AO4:AO14)</f>
        <v>19</v>
      </c>
      <c r="AP15" s="107">
        <f>SUM(AP4:AP14)</f>
        <v>13</v>
      </c>
      <c r="AQ15" s="107">
        <f>SUM(AQ4:AQ14)</f>
        <v>75</v>
      </c>
      <c r="AR15" s="108">
        <f>PRODUCT(AQ15/AS15)</f>
        <v>0.5067567567567568</v>
      </c>
      <c r="AS15" s="101">
        <f>SUM(AS4:AS14)</f>
        <v>148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91"/>
      <c r="K16" s="42"/>
      <c r="L16" s="8"/>
      <c r="M16" s="8"/>
      <c r="N16" s="8"/>
      <c r="O16" s="8"/>
      <c r="P16" s="20"/>
      <c r="Q16" s="20"/>
      <c r="R16" s="21"/>
      <c r="S16" s="20"/>
      <c r="T16" s="20"/>
      <c r="U16" s="8"/>
      <c r="V16" s="8"/>
      <c r="W16" s="42"/>
      <c r="X16" s="20"/>
      <c r="Y16" s="20"/>
      <c r="Z16" s="20"/>
      <c r="AA16" s="20"/>
      <c r="AB16" s="20"/>
      <c r="AC16" s="20"/>
      <c r="AD16" s="20"/>
      <c r="AE16" s="20"/>
      <c r="AF16" s="91"/>
      <c r="AG16" s="42"/>
      <c r="AH16" s="8"/>
      <c r="AI16" s="8"/>
      <c r="AJ16" s="8"/>
      <c r="AK16" s="8"/>
      <c r="AL16" s="20"/>
      <c r="AM16" s="20"/>
      <c r="AN16" s="21"/>
      <c r="AO16" s="20"/>
      <c r="AP16" s="20"/>
      <c r="AQ16" s="8"/>
      <c r="AR16" s="8"/>
      <c r="AS16" s="42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09" t="s">
        <v>71</v>
      </c>
      <c r="C17" s="110"/>
      <c r="D17" s="111"/>
      <c r="E17" s="7" t="s">
        <v>2</v>
      </c>
      <c r="F17" s="5" t="s">
        <v>7</v>
      </c>
      <c r="G17" s="7" t="s">
        <v>4</v>
      </c>
      <c r="H17" s="5" t="s">
        <v>5</v>
      </c>
      <c r="I17" s="5" t="s">
        <v>12</v>
      </c>
      <c r="J17" s="5" t="s">
        <v>17</v>
      </c>
      <c r="K17" s="8"/>
      <c r="L17" s="5" t="s">
        <v>21</v>
      </c>
      <c r="M17" s="5" t="s">
        <v>22</v>
      </c>
      <c r="N17" s="5" t="s">
        <v>72</v>
      </c>
      <c r="O17" s="5" t="s">
        <v>73</v>
      </c>
      <c r="Q17" s="21"/>
      <c r="R17" s="21" t="s">
        <v>27</v>
      </c>
      <c r="S17" s="21"/>
      <c r="T17" s="20" t="s">
        <v>36</v>
      </c>
      <c r="U17" s="8"/>
      <c r="V17" s="42"/>
      <c r="W17" s="42"/>
      <c r="X17" s="112"/>
      <c r="Y17" s="112"/>
      <c r="Z17" s="112"/>
      <c r="AA17" s="112"/>
      <c r="AB17" s="112"/>
      <c r="AC17" s="21"/>
      <c r="AD17" s="21"/>
      <c r="AE17" s="21"/>
      <c r="AF17" s="20"/>
      <c r="AG17" s="20"/>
      <c r="AH17" s="20"/>
      <c r="AI17" s="20"/>
      <c r="AJ17" s="20"/>
      <c r="AK17" s="20"/>
      <c r="AM17" s="42"/>
      <c r="AN17" s="112"/>
      <c r="AO17" s="112"/>
      <c r="AP17" s="112"/>
      <c r="AQ17" s="112"/>
      <c r="AR17" s="112"/>
      <c r="AS17" s="112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25" t="s">
        <v>41</v>
      </c>
      <c r="C18" s="2"/>
      <c r="D18" s="26"/>
      <c r="E18" s="113">
        <v>1</v>
      </c>
      <c r="F18" s="113">
        <v>0</v>
      </c>
      <c r="G18" s="113">
        <v>0</v>
      </c>
      <c r="H18" s="113">
        <v>0</v>
      </c>
      <c r="I18" s="113">
        <v>2</v>
      </c>
      <c r="J18" s="114">
        <v>1</v>
      </c>
      <c r="K18" s="20">
        <f>PRODUCT(I18/J18)</f>
        <v>2</v>
      </c>
      <c r="L18" s="115">
        <f>PRODUCT((F18+G18)/E18)</f>
        <v>0</v>
      </c>
      <c r="M18" s="115">
        <f>PRODUCT(H18/E18)</f>
        <v>0</v>
      </c>
      <c r="N18" s="115">
        <f>PRODUCT((F18+G18+H18)/E18)</f>
        <v>0</v>
      </c>
      <c r="O18" s="115">
        <f>PRODUCT(I18/E18)</f>
        <v>2</v>
      </c>
      <c r="Q18" s="21"/>
      <c r="R18" s="21"/>
      <c r="S18" s="21"/>
      <c r="T18" s="20" t="s">
        <v>76</v>
      </c>
      <c r="U18" s="20"/>
      <c r="V18" s="20"/>
      <c r="W18" s="20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1"/>
      <c r="AO18" s="21"/>
      <c r="AP18" s="21"/>
      <c r="AQ18" s="21"/>
      <c r="AR18" s="21"/>
      <c r="AS18" s="21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16" t="s">
        <v>31</v>
      </c>
      <c r="C19" s="117"/>
      <c r="D19" s="118"/>
      <c r="E19" s="113">
        <f>PRODUCT(E15+Q15)</f>
        <v>55</v>
      </c>
      <c r="F19" s="113">
        <f>PRODUCT(F15+R15)</f>
        <v>1</v>
      </c>
      <c r="G19" s="113">
        <f>PRODUCT(G15+S15)</f>
        <v>3</v>
      </c>
      <c r="H19" s="113">
        <f>PRODUCT(H15+T15)</f>
        <v>51</v>
      </c>
      <c r="I19" s="113">
        <f>PRODUCT(I15+U15)</f>
        <v>149</v>
      </c>
      <c r="J19" s="114">
        <f>PRODUCT(I19/K19)</f>
        <v>0.56015037593984962</v>
      </c>
      <c r="K19" s="20">
        <f>PRODUCT(K15+W15)</f>
        <v>266</v>
      </c>
      <c r="L19" s="115">
        <f>PRODUCT((F19+G19)/E19)</f>
        <v>7.2727272727272724E-2</v>
      </c>
      <c r="M19" s="115">
        <f>PRODUCT(H19/E19)</f>
        <v>0.92727272727272725</v>
      </c>
      <c r="N19" s="115">
        <f>PRODUCT((F19+G19+H19)/E19)</f>
        <v>1</v>
      </c>
      <c r="O19" s="115">
        <f>PRODUCT(I19/E19)</f>
        <v>2.709090909090909</v>
      </c>
      <c r="Q19" s="21"/>
      <c r="R19" s="21"/>
      <c r="S19" s="21"/>
      <c r="T19" s="20"/>
      <c r="U19" s="20"/>
      <c r="V19" s="20"/>
      <c r="W19" s="20"/>
      <c r="X19" s="20"/>
      <c r="Y19" s="20"/>
      <c r="Z19" s="20"/>
      <c r="AA19" s="20"/>
      <c r="AB19" s="20"/>
      <c r="AC19" s="21"/>
      <c r="AD19" s="21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2" t="s">
        <v>68</v>
      </c>
      <c r="C20" s="56"/>
      <c r="D20" s="119"/>
      <c r="E20" s="113">
        <f>PRODUCT(AA15+AM15)</f>
        <v>127</v>
      </c>
      <c r="F20" s="113">
        <f>PRODUCT(AB15+AN15)</f>
        <v>6</v>
      </c>
      <c r="G20" s="113">
        <f>PRODUCT(AC15+AO15)</f>
        <v>130</v>
      </c>
      <c r="H20" s="113">
        <f>PRODUCT(AD15+AP15)</f>
        <v>125</v>
      </c>
      <c r="I20" s="113">
        <f>PRODUCT(AE15+AQ15)</f>
        <v>503</v>
      </c>
      <c r="J20" s="114">
        <f>PRODUCT(I20/K20)</f>
        <v>0.57420091324200917</v>
      </c>
      <c r="K20" s="8">
        <f>PRODUCT(AG15+AS15)</f>
        <v>876</v>
      </c>
      <c r="L20" s="115">
        <f>PRODUCT((F20+G20)/E20)</f>
        <v>1.0708661417322836</v>
      </c>
      <c r="M20" s="115">
        <f>PRODUCT(H20/E20)</f>
        <v>0.98425196850393704</v>
      </c>
      <c r="N20" s="115">
        <f>PRODUCT((F20+G20+H20)/E20)</f>
        <v>2.0551181102362204</v>
      </c>
      <c r="O20" s="115">
        <f>PRODUCT(I20/E20)</f>
        <v>3.9606299212598426</v>
      </c>
      <c r="Q20" s="21"/>
      <c r="R20" s="21"/>
      <c r="S20" s="20"/>
      <c r="T20" s="20"/>
      <c r="U20" s="8"/>
      <c r="V20" s="8"/>
      <c r="W20" s="20"/>
      <c r="X20" s="20"/>
      <c r="Y20" s="20"/>
      <c r="Z20" s="20"/>
      <c r="AA20" s="20"/>
      <c r="AB20" s="20"/>
      <c r="AC20" s="21"/>
      <c r="AD20" s="21"/>
      <c r="AE20" s="21"/>
      <c r="AF20" s="21"/>
      <c r="AG20" s="21"/>
      <c r="AH20" s="21"/>
      <c r="AI20" s="21"/>
      <c r="AJ20" s="21"/>
      <c r="AK20" s="20"/>
      <c r="AL20" s="8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20" t="s">
        <v>70</v>
      </c>
      <c r="C21" s="121"/>
      <c r="D21" s="122"/>
      <c r="E21" s="113">
        <f>SUM(E18:E20)</f>
        <v>183</v>
      </c>
      <c r="F21" s="113">
        <f t="shared" ref="F21:I21" si="0">SUM(F18:F20)</f>
        <v>7</v>
      </c>
      <c r="G21" s="113">
        <f t="shared" si="0"/>
        <v>133</v>
      </c>
      <c r="H21" s="113">
        <f t="shared" si="0"/>
        <v>176</v>
      </c>
      <c r="I21" s="113">
        <f t="shared" si="0"/>
        <v>654</v>
      </c>
      <c r="J21" s="114">
        <f>PRODUCT(I21/K21)</f>
        <v>0.57167832167832167</v>
      </c>
      <c r="K21" s="20">
        <f>SUM(K18:K20)</f>
        <v>1144</v>
      </c>
      <c r="L21" s="115">
        <f>PRODUCT((F21+G21)/E21)</f>
        <v>0.76502732240437155</v>
      </c>
      <c r="M21" s="115">
        <f>PRODUCT(H21/E21)</f>
        <v>0.96174863387978138</v>
      </c>
      <c r="N21" s="115">
        <f>PRODUCT((F21+G21+H21)/E21)</f>
        <v>1.7267759562841529</v>
      </c>
      <c r="O21" s="115">
        <f>PRODUCT(I21/E21)</f>
        <v>3.5737704918032787</v>
      </c>
      <c r="Q21" s="8"/>
      <c r="R21" s="8"/>
      <c r="S21" s="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8"/>
      <c r="F22" s="8"/>
      <c r="G22" s="8"/>
      <c r="H22" s="8"/>
      <c r="I22" s="8"/>
      <c r="J22" s="20"/>
      <c r="K22" s="20"/>
      <c r="L22" s="8"/>
      <c r="M22" s="8"/>
      <c r="N22" s="8"/>
      <c r="O22" s="8"/>
      <c r="P22" s="20"/>
      <c r="Q22" s="20"/>
      <c r="R22" s="20"/>
      <c r="S22" s="20"/>
      <c r="T22" s="57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1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1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1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1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1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1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1"/>
      <c r="AG59" s="21"/>
      <c r="AH59" s="21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1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1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1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1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1"/>
      <c r="AG93" s="21"/>
      <c r="AH93" s="21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1"/>
      <c r="AG94" s="21"/>
      <c r="AH94" s="21"/>
      <c r="AI94" s="21"/>
      <c r="AJ94" s="21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1"/>
      <c r="AG95" s="21"/>
      <c r="AH95" s="21"/>
      <c r="AI95" s="21"/>
      <c r="AJ95" s="21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1"/>
      <c r="AG96" s="21"/>
      <c r="AH96" s="21"/>
      <c r="AI96" s="21"/>
      <c r="AJ96" s="21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1"/>
      <c r="AG97" s="21"/>
      <c r="AH97" s="21"/>
      <c r="AI97" s="21"/>
      <c r="AJ97" s="21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1"/>
      <c r="AG98" s="21"/>
      <c r="AH98" s="21"/>
      <c r="AI98" s="21"/>
      <c r="AJ98" s="21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1"/>
      <c r="AG99" s="21"/>
      <c r="AH99" s="21"/>
      <c r="AI99" s="21"/>
      <c r="AJ99" s="21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1"/>
      <c r="AG100" s="21"/>
      <c r="AH100" s="21"/>
      <c r="AI100" s="21"/>
      <c r="AJ100" s="21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1"/>
      <c r="AG101" s="21"/>
      <c r="AH101" s="21"/>
      <c r="AI101" s="21"/>
      <c r="AJ101" s="21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1"/>
      <c r="AG102" s="21"/>
      <c r="AH102" s="21"/>
      <c r="AI102" s="21"/>
      <c r="AJ102" s="21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1"/>
      <c r="AG103" s="21"/>
      <c r="AH103" s="21"/>
      <c r="AI103" s="21"/>
      <c r="AJ103" s="21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1"/>
      <c r="AG104" s="21"/>
      <c r="AH104" s="21"/>
      <c r="AI104" s="21"/>
      <c r="AJ104" s="21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1"/>
      <c r="AG105" s="21"/>
      <c r="AH105" s="21"/>
      <c r="AI105" s="21"/>
      <c r="AJ105" s="21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1"/>
      <c r="AG106" s="21"/>
      <c r="AH106" s="21"/>
      <c r="AI106" s="21"/>
      <c r="AJ106" s="21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1"/>
      <c r="AG107" s="21"/>
      <c r="AH107" s="21"/>
      <c r="AI107" s="21"/>
      <c r="AJ107" s="21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1"/>
      <c r="AG108" s="21"/>
      <c r="AH108" s="21"/>
      <c r="AI108" s="21"/>
      <c r="AJ108" s="21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1"/>
      <c r="AG109" s="21"/>
      <c r="AH109" s="21"/>
      <c r="AI109" s="21"/>
      <c r="AJ109" s="21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1"/>
      <c r="AG110" s="21"/>
      <c r="AH110" s="21"/>
      <c r="AI110" s="21"/>
      <c r="AJ110" s="21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1"/>
      <c r="AG111" s="21"/>
      <c r="AH111" s="21"/>
      <c r="AI111" s="21"/>
      <c r="AJ111" s="21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1"/>
      <c r="AG112" s="21"/>
      <c r="AH112" s="21"/>
      <c r="AI112" s="21"/>
      <c r="AJ112" s="21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1"/>
      <c r="AG113" s="21"/>
      <c r="AH113" s="21"/>
      <c r="AI113" s="21"/>
      <c r="AJ113" s="21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1"/>
      <c r="AG114" s="21"/>
      <c r="AH114" s="21"/>
      <c r="AI114" s="21"/>
      <c r="AJ114" s="21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1"/>
      <c r="AG115" s="21"/>
      <c r="AH115" s="21"/>
      <c r="AI115" s="21"/>
      <c r="AJ115" s="21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1"/>
      <c r="AG116" s="21"/>
      <c r="AH116" s="21"/>
      <c r="AI116" s="21"/>
      <c r="AJ116" s="21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1"/>
      <c r="AG117" s="21"/>
      <c r="AH117" s="21"/>
      <c r="AI117" s="21"/>
      <c r="AJ117" s="21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1"/>
      <c r="AG118" s="21"/>
      <c r="AH118" s="21"/>
      <c r="AI118" s="21"/>
      <c r="AJ118" s="21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1"/>
      <c r="AG119" s="21"/>
      <c r="AH119" s="21"/>
      <c r="AI119" s="21"/>
      <c r="AJ119" s="21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1"/>
      <c r="AG120" s="21"/>
      <c r="AH120" s="21"/>
      <c r="AI120" s="21"/>
      <c r="AJ120" s="21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1"/>
      <c r="AG121" s="21"/>
      <c r="AH121" s="21"/>
      <c r="AI121" s="21"/>
      <c r="AJ121" s="21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1"/>
      <c r="AG122" s="21"/>
      <c r="AH122" s="21"/>
      <c r="AI122" s="21"/>
      <c r="AJ122" s="21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1"/>
      <c r="AG123" s="21"/>
      <c r="AH123" s="21"/>
      <c r="AI123" s="21"/>
      <c r="AJ123" s="21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1"/>
      <c r="AG124" s="21"/>
      <c r="AH124" s="21"/>
      <c r="AI124" s="21"/>
      <c r="AJ124" s="21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1"/>
      <c r="AG125" s="21"/>
      <c r="AH125" s="21"/>
      <c r="AI125" s="21"/>
      <c r="AJ125" s="21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1"/>
      <c r="AG126" s="21"/>
      <c r="AH126" s="21"/>
      <c r="AI126" s="21"/>
      <c r="AJ126" s="21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1"/>
      <c r="AG127" s="21"/>
      <c r="AH127" s="21"/>
      <c r="AI127" s="21"/>
      <c r="AJ127" s="21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1"/>
      <c r="AG128" s="21"/>
      <c r="AH128" s="21"/>
      <c r="AI128" s="21"/>
      <c r="AJ128" s="21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1"/>
      <c r="AG129" s="21"/>
      <c r="AH129" s="21"/>
      <c r="AI129" s="21"/>
      <c r="AJ129" s="21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1"/>
      <c r="AG130" s="21"/>
      <c r="AH130" s="21"/>
      <c r="AI130" s="21"/>
      <c r="AJ130" s="21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1"/>
      <c r="AG131" s="21"/>
      <c r="AH131" s="21"/>
      <c r="AI131" s="21"/>
      <c r="AJ131" s="21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1"/>
      <c r="AG132" s="21"/>
      <c r="AH132" s="21"/>
      <c r="AI132" s="21"/>
      <c r="AJ132" s="21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1"/>
      <c r="AG133" s="21"/>
      <c r="AH133" s="21"/>
      <c r="AI133" s="21"/>
      <c r="AJ133" s="21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1"/>
      <c r="AG134" s="21"/>
      <c r="AH134" s="21"/>
      <c r="AI134" s="21"/>
      <c r="AJ134" s="21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1"/>
      <c r="AG135" s="21"/>
      <c r="AH135" s="21"/>
      <c r="AI135" s="21"/>
      <c r="AJ135" s="21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1"/>
      <c r="AG136" s="21"/>
      <c r="AH136" s="21"/>
      <c r="AI136" s="21"/>
      <c r="AJ136" s="21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1"/>
      <c r="AG137" s="21"/>
      <c r="AH137" s="21"/>
      <c r="AI137" s="21"/>
      <c r="AJ137" s="21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1"/>
      <c r="AG138" s="21"/>
      <c r="AH138" s="21"/>
      <c r="AI138" s="21"/>
      <c r="AJ138" s="21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1"/>
      <c r="AG139" s="21"/>
      <c r="AH139" s="21"/>
      <c r="AI139" s="21"/>
      <c r="AJ139" s="21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1"/>
      <c r="AG140" s="21"/>
      <c r="AH140" s="21"/>
      <c r="AI140" s="21"/>
      <c r="AJ140" s="21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1"/>
      <c r="AG141" s="21"/>
      <c r="AH141" s="21"/>
      <c r="AI141" s="21"/>
      <c r="AJ141" s="21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1"/>
      <c r="AG142" s="21"/>
      <c r="AH142" s="21"/>
      <c r="AI142" s="21"/>
      <c r="AJ142" s="21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1"/>
      <c r="AG143" s="21"/>
      <c r="AH143" s="21"/>
      <c r="AI143" s="21"/>
      <c r="AJ143" s="21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/>
      <c r="AG144" s="21"/>
      <c r="AH144" s="21"/>
      <c r="AI144" s="21"/>
      <c r="AJ144" s="21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1"/>
      <c r="AG145" s="21"/>
      <c r="AH145" s="21"/>
      <c r="AI145" s="21"/>
      <c r="AJ145" s="21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1"/>
      <c r="AG146" s="21"/>
      <c r="AH146" s="21"/>
      <c r="AI146" s="21"/>
      <c r="AJ146" s="21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1"/>
      <c r="AG147" s="21"/>
      <c r="AH147" s="21"/>
      <c r="AI147" s="21"/>
      <c r="AJ147" s="21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1"/>
      <c r="AG148" s="21"/>
      <c r="AH148" s="21"/>
      <c r="AI148" s="21"/>
      <c r="AJ148" s="21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1"/>
      <c r="AG149" s="21"/>
      <c r="AH149" s="21"/>
      <c r="AI149" s="21"/>
      <c r="AJ149" s="21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1"/>
      <c r="AG150" s="21"/>
      <c r="AH150" s="21"/>
      <c r="AI150" s="21"/>
      <c r="AJ150" s="21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1"/>
      <c r="AG151" s="21"/>
      <c r="AH151" s="21"/>
      <c r="AI151" s="21"/>
      <c r="AJ151" s="21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1"/>
      <c r="AG152" s="21"/>
      <c r="AH152" s="21"/>
      <c r="AI152" s="21"/>
      <c r="AJ152" s="21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1"/>
      <c r="AG153" s="21"/>
      <c r="AH153" s="21"/>
      <c r="AI153" s="21"/>
      <c r="AJ153" s="21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1"/>
      <c r="AG154" s="21"/>
      <c r="AH154" s="21"/>
      <c r="AI154" s="21"/>
      <c r="AJ154" s="21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1"/>
      <c r="AG155" s="21"/>
      <c r="AH155" s="21"/>
      <c r="AI155" s="21"/>
      <c r="AJ155" s="21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1"/>
      <c r="AG156" s="21"/>
      <c r="AH156" s="21"/>
      <c r="AI156" s="21"/>
      <c r="AJ156" s="21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1"/>
      <c r="AG157" s="21"/>
      <c r="AH157" s="21"/>
      <c r="AI157" s="21"/>
      <c r="AJ157" s="21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1"/>
      <c r="AG158" s="21"/>
      <c r="AH158" s="21"/>
      <c r="AI158" s="21"/>
      <c r="AJ158" s="21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1"/>
      <c r="AG159" s="21"/>
      <c r="AH159" s="21"/>
      <c r="AI159" s="21"/>
      <c r="AJ159" s="21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1"/>
      <c r="AG160" s="21"/>
      <c r="AH160" s="21"/>
      <c r="AI160" s="21"/>
      <c r="AJ160" s="21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1"/>
      <c r="AG161" s="21"/>
      <c r="AH161" s="21"/>
      <c r="AI161" s="21"/>
      <c r="AJ161" s="21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1"/>
      <c r="AG162" s="21"/>
      <c r="AH162" s="21"/>
      <c r="AI162" s="21"/>
      <c r="AJ162" s="21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1"/>
      <c r="AG163" s="21"/>
      <c r="AH163" s="21"/>
      <c r="AI163" s="21"/>
      <c r="AJ163" s="21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1"/>
      <c r="AG164" s="21"/>
      <c r="AH164" s="21"/>
      <c r="AI164" s="21"/>
      <c r="AJ164" s="21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1"/>
      <c r="AG165" s="21"/>
      <c r="AH165" s="21"/>
      <c r="AI165" s="21"/>
      <c r="AJ165" s="21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1"/>
      <c r="AG166" s="21"/>
      <c r="AH166" s="21"/>
      <c r="AI166" s="21"/>
      <c r="AJ166" s="21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1"/>
      <c r="AG167" s="21"/>
      <c r="AH167" s="21"/>
      <c r="AI167" s="21"/>
      <c r="AJ167" s="21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1"/>
      <c r="AG168" s="21"/>
      <c r="AH168" s="21"/>
      <c r="AI168" s="21"/>
      <c r="AJ168" s="21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1"/>
      <c r="AG169" s="21"/>
      <c r="AH169" s="21"/>
      <c r="AI169" s="21"/>
      <c r="AJ169" s="21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1"/>
      <c r="AG170" s="21"/>
      <c r="AH170" s="21"/>
      <c r="AI170" s="21"/>
      <c r="AJ170" s="21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1"/>
      <c r="AG171" s="21"/>
      <c r="AH171" s="21"/>
      <c r="AI171" s="21"/>
      <c r="AJ171" s="21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1"/>
      <c r="AG172" s="21"/>
      <c r="AH172" s="21"/>
      <c r="AI172" s="21"/>
      <c r="AJ172" s="21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1"/>
      <c r="AG173" s="21"/>
      <c r="AH173" s="21"/>
      <c r="AI173" s="21"/>
      <c r="AJ173" s="21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1"/>
      <c r="AG174" s="21"/>
      <c r="AH174" s="21"/>
      <c r="AI174" s="21"/>
      <c r="AJ174" s="21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1"/>
      <c r="AG175" s="21"/>
      <c r="AH175" s="21"/>
      <c r="AI175" s="21"/>
      <c r="AJ175" s="21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1"/>
      <c r="AG176" s="21"/>
      <c r="AH176" s="21"/>
      <c r="AI176" s="21"/>
      <c r="AJ176" s="21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8"/>
      <c r="R177" s="8"/>
      <c r="S177" s="8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1"/>
      <c r="AG177" s="21"/>
      <c r="AH177" s="21"/>
      <c r="AI177" s="21"/>
      <c r="AJ177" s="21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8"/>
      <c r="R178" s="8"/>
      <c r="S178" s="8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1"/>
      <c r="AG178" s="21"/>
      <c r="AH178" s="21"/>
      <c r="AI178" s="21"/>
      <c r="AJ178" s="21"/>
      <c r="AK178" s="20"/>
      <c r="AL178" s="8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8"/>
      <c r="R179" s="8"/>
      <c r="S179" s="8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1"/>
      <c r="AG179" s="21"/>
      <c r="AH179" s="21"/>
      <c r="AI179" s="21"/>
      <c r="AJ179" s="21"/>
      <c r="AK179" s="20"/>
      <c r="AL179" s="8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L180"/>
      <c r="M180"/>
      <c r="N180"/>
      <c r="O180"/>
      <c r="P180"/>
      <c r="Q180" s="8"/>
      <c r="R180" s="8"/>
      <c r="S180" s="8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1"/>
      <c r="AG180" s="21"/>
      <c r="AH180" s="21"/>
      <c r="AI180" s="21"/>
      <c r="AJ180" s="21"/>
      <c r="AK180" s="20"/>
      <c r="AL180" s="8"/>
    </row>
    <row r="181" spans="1:57" ht="14.25" x14ac:dyDescent="0.2">
      <c r="L181"/>
      <c r="M181"/>
      <c r="N181"/>
      <c r="O181"/>
      <c r="P181"/>
      <c r="Q181" s="8"/>
      <c r="R181" s="8"/>
      <c r="S181" s="8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1"/>
      <c r="AG181" s="21"/>
      <c r="AH181" s="21"/>
      <c r="AI181" s="21"/>
      <c r="AJ181" s="21"/>
      <c r="AK181" s="20"/>
      <c r="AL181" s="8"/>
    </row>
    <row r="182" spans="1:57" ht="14.25" x14ac:dyDescent="0.2">
      <c r="L182"/>
      <c r="M182"/>
      <c r="N182"/>
      <c r="O182"/>
      <c r="P182"/>
      <c r="Q182" s="8"/>
      <c r="R182" s="8"/>
      <c r="S182" s="8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0"/>
      <c r="AL182" s="8"/>
    </row>
    <row r="183" spans="1:57" ht="14.25" x14ac:dyDescent="0.2">
      <c r="L183" s="8"/>
      <c r="M183" s="8"/>
      <c r="N183" s="8"/>
      <c r="O183" s="8"/>
      <c r="P183" s="8"/>
      <c r="R183" s="8"/>
      <c r="S183" s="8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0"/>
      <c r="AL183" s="8"/>
    </row>
    <row r="184" spans="1:57" ht="14.25" x14ac:dyDescent="0.2">
      <c r="L184" s="8"/>
      <c r="M184" s="8"/>
      <c r="N184" s="8"/>
      <c r="O184" s="8"/>
      <c r="P184" s="8"/>
      <c r="R184" s="8"/>
      <c r="S184" s="8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8"/>
    </row>
    <row r="185" spans="1:57" ht="14.25" x14ac:dyDescent="0.2">
      <c r="L185" s="8"/>
      <c r="M185" s="8"/>
      <c r="N185" s="8"/>
      <c r="O185" s="8"/>
      <c r="P185" s="8"/>
      <c r="R185" s="8"/>
      <c r="S185" s="8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0"/>
      <c r="AL185" s="8"/>
    </row>
    <row r="186" spans="1:57" ht="14.25" x14ac:dyDescent="0.2">
      <c r="L186" s="8"/>
      <c r="M186" s="8"/>
      <c r="N186" s="8"/>
      <c r="O186" s="8"/>
      <c r="P186" s="8"/>
      <c r="R186" s="8"/>
      <c r="S186" s="8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8"/>
      <c r="AL186" s="8"/>
    </row>
    <row r="187" spans="1:57" x14ac:dyDescent="0.25">
      <c r="R187" s="42"/>
      <c r="S187" s="4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:57" x14ac:dyDescent="0.25">
      <c r="R188" s="42"/>
      <c r="S188" s="4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</row>
    <row r="189" spans="1:57" x14ac:dyDescent="0.25">
      <c r="R189" s="42"/>
      <c r="S189" s="4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</row>
    <row r="190" spans="1:57" x14ac:dyDescent="0.25">
      <c r="L190"/>
      <c r="M190"/>
      <c r="N190"/>
      <c r="O190"/>
      <c r="P190"/>
      <c r="R190" s="42"/>
      <c r="S190" s="4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:57" x14ac:dyDescent="0.25">
      <c r="L191"/>
      <c r="M191"/>
      <c r="N191"/>
      <c r="O191"/>
      <c r="P191"/>
      <c r="R191" s="42"/>
      <c r="S191" s="4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:57" x14ac:dyDescent="0.25">
      <c r="L192"/>
      <c r="M192"/>
      <c r="N192"/>
      <c r="O192"/>
      <c r="P192"/>
      <c r="R192" s="42"/>
      <c r="S192" s="4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ht="14.25" x14ac:dyDescent="0.2">
      <c r="L218"/>
      <c r="M218"/>
      <c r="N218"/>
      <c r="O218"/>
      <c r="P218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</sheetData>
  <sortState ref="X13:AJ14">
    <sortCondition ref="X13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2022-09-09T19:41:24Z</dcterms:modified>
</cp:coreProperties>
</file>